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ttmac-my.sharepoint.com/personal/craig_owens_mottmac_com/Documents/Documents/Footy 22/Results/"/>
    </mc:Choice>
  </mc:AlternateContent>
  <xr:revisionPtr revIDLastSave="0" documentId="8_{2250C51A-DAC2-42D0-A195-9936040D15AF}" xr6:coauthVersionLast="47" xr6:coauthVersionMax="47" xr10:uidLastSave="{00000000-0000-0000-0000-000000000000}"/>
  <bookViews>
    <workbookView xWindow="-120" yWindow="-120" windowWidth="29040" windowHeight="17640" xr2:uid="{A91335A8-5577-49F8-8D1D-435586288964}"/>
  </bookViews>
  <sheets>
    <sheet name="Results" sheetId="1" r:id="rId1"/>
    <sheet name="Stats" sheetId="2" r:id="rId2"/>
    <sheet name="Hot Tip Teams Used" sheetId="3" state="hidden" r:id="rId3"/>
    <sheet name="LadderRoundByRound" sheetId="4" r:id="rId4"/>
  </sheets>
  <externalReferences>
    <externalReference r:id="rId5"/>
  </externalReferences>
  <definedNames>
    <definedName name="_xlnm._FilterDatabase" localSheetId="0" hidden="1">Results!$A$12:$AH$176</definedName>
    <definedName name="InTheMoneyRank">Results!$A$2</definedName>
    <definedName name="_xlnm.Print_Area" localSheetId="1">Stats!$C$2:$T$52</definedName>
    <definedName name="_xlnm.Print_Titles" localSheetId="0">Results!$6:$12</definedName>
    <definedName name="TheRoundNum">[1]!Options[OptionValue]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5" i="3" l="1" a="1"/>
  <c r="AQ5" i="3" s="1"/>
  <c r="AO5" i="3" a="1"/>
  <c r="AO5" i="3" s="1"/>
  <c r="D2" i="3" l="1" a="1"/>
  <c r="D2" i="3" s="1"/>
  <c r="E2" i="3" s="1" a="1"/>
  <c r="E2" i="3" s="1"/>
  <c r="C2" i="3" a="1"/>
  <c r="C2" i="3" s="1"/>
  <c r="I2" i="3" l="1" a="1"/>
  <c r="I2" i="3" s="1"/>
  <c r="AR5" i="3" l="1" a="1"/>
  <c r="AR5" i="3" s="1"/>
  <c r="M3" i="3" a="1"/>
  <c r="M3" i="3" s="1"/>
  <c r="AR4" i="3" s="1" a="1"/>
  <c r="AR4" i="3" s="1"/>
  <c r="AR24" i="3" s="1" a="1"/>
  <c r="AR24" i="3" s="1"/>
  <c r="FC25" i="3" l="1" a="1"/>
  <c r="FC25" i="3" s="1"/>
  <c r="AY25" i="3" a="1"/>
  <c r="AY25" i="3" s="1"/>
  <c r="BG25" i="3" a="1"/>
  <c r="BG25" i="3" s="1"/>
  <c r="AS25" i="3" a="1"/>
  <c r="AS25" i="3" s="1"/>
  <c r="DJ25" i="3" a="1"/>
  <c r="DJ25" i="3" s="1"/>
  <c r="DA25" i="3" a="1"/>
  <c r="DA25" i="3" s="1"/>
  <c r="CR25" i="3" a="1"/>
  <c r="CR25" i="3" s="1"/>
  <c r="EU25" i="3" a="1"/>
  <c r="EU25" i="3" s="1"/>
  <c r="FB25" i="3" a="1"/>
  <c r="FB25" i="3" s="1"/>
  <c r="CM25" i="3" a="1"/>
  <c r="CM25" i="3" s="1"/>
  <c r="CE25" i="3" a="1"/>
  <c r="CE25" i="3" s="1"/>
  <c r="EY25" i="3" a="1"/>
  <c r="EY25" i="3" s="1"/>
  <c r="DB25" i="3" a="1"/>
  <c r="DB25" i="3" s="1"/>
  <c r="CS25" i="3" a="1"/>
  <c r="CS25" i="3" s="1"/>
  <c r="CJ25" i="3" a="1"/>
  <c r="CJ25" i="3" s="1"/>
  <c r="EM25" i="3" a="1"/>
  <c r="EM25" i="3" s="1"/>
  <c r="ET25" i="3" a="1"/>
  <c r="ET25" i="3" s="1"/>
  <c r="FA25" i="3" a="1"/>
  <c r="FA25" i="3" s="1"/>
  <c r="EZ25" i="3" a="1"/>
  <c r="EZ25" i="3" s="1"/>
  <c r="EI25" i="3" a="1"/>
  <c r="EI25" i="3" s="1"/>
  <c r="CT25" i="3" a="1"/>
  <c r="CT25" i="3" s="1"/>
  <c r="CK25" i="3" a="1"/>
  <c r="CK25" i="3" s="1"/>
  <c r="CB25" i="3" a="1"/>
  <c r="CB25" i="3" s="1"/>
  <c r="EE25" i="3" a="1"/>
  <c r="EE25" i="3" s="1"/>
  <c r="EL25" i="3" a="1"/>
  <c r="EL25" i="3" s="1"/>
  <c r="ES25" i="3" a="1"/>
  <c r="ES25" i="3" s="1"/>
  <c r="ER25" i="3" a="1"/>
  <c r="ER25" i="3" s="1"/>
  <c r="EA25" i="3" a="1"/>
  <c r="EA25" i="3" s="1"/>
  <c r="CL25" i="3" a="1"/>
  <c r="CL25" i="3" s="1"/>
  <c r="CC25" i="3" a="1"/>
  <c r="CC25" i="3" s="1"/>
  <c r="BT25" i="3" a="1"/>
  <c r="BT25" i="3" s="1"/>
  <c r="EJ25" i="3" a="1"/>
  <c r="EJ25" i="3" s="1"/>
  <c r="BU25" i="3" a="1"/>
  <c r="BU25" i="3" s="1"/>
  <c r="DW25" i="3" a="1"/>
  <c r="DW25" i="3" s="1"/>
  <c r="ED25" i="3" a="1"/>
  <c r="ED25" i="3" s="1"/>
  <c r="EK25" i="3" a="1"/>
  <c r="EK25" i="3" s="1"/>
  <c r="DS25" i="3" a="1"/>
  <c r="DS25" i="3" s="1"/>
  <c r="CD25" i="3" a="1"/>
  <c r="CD25" i="3" s="1"/>
  <c r="BL25" i="3" a="1"/>
  <c r="BL25" i="3" s="1"/>
  <c r="DO25" i="3" a="1"/>
  <c r="DO25" i="3" s="1"/>
  <c r="DV25" i="3" a="1"/>
  <c r="DV25" i="3" s="1"/>
  <c r="EC25" i="3" a="1"/>
  <c r="EC25" i="3" s="1"/>
  <c r="EB25" i="3" a="1"/>
  <c r="EB25" i="3" s="1"/>
  <c r="DK25" i="3" a="1"/>
  <c r="DK25" i="3" s="1"/>
  <c r="BV25" i="3" a="1"/>
  <c r="BV25" i="3" s="1"/>
  <c r="BM25" i="3" a="1"/>
  <c r="BM25" i="3" s="1"/>
  <c r="BD25" i="3" a="1"/>
  <c r="BD25" i="3" s="1"/>
  <c r="DG25" i="3" a="1"/>
  <c r="DG25" i="3" s="1"/>
  <c r="DN25" i="3" a="1"/>
  <c r="DN25" i="3" s="1"/>
  <c r="DU25" i="3" a="1"/>
  <c r="DU25" i="3" s="1"/>
  <c r="DT25" i="3" a="1"/>
  <c r="DT25" i="3" s="1"/>
  <c r="DC25" i="3" a="1"/>
  <c r="DC25" i="3" s="1"/>
  <c r="BN25" i="3" a="1"/>
  <c r="BN25" i="3" s="1"/>
  <c r="BE25" i="3" a="1"/>
  <c r="BE25" i="3" s="1"/>
  <c r="AV25" i="3" a="1"/>
  <c r="AV25" i="3" s="1"/>
  <c r="CY25" i="3" a="1"/>
  <c r="CY25" i="3" s="1"/>
  <c r="DF25" i="3" a="1"/>
  <c r="DF25" i="3" s="1"/>
  <c r="DM25" i="3" a="1"/>
  <c r="DM25" i="3" s="1"/>
  <c r="DL25" i="3" a="1"/>
  <c r="DL25" i="3" s="1"/>
  <c r="BO25" i="3" a="1"/>
  <c r="BO25" i="3" s="1"/>
  <c r="BF25" i="3" a="1"/>
  <c r="BF25" i="3" s="1"/>
  <c r="AW25" i="3" a="1"/>
  <c r="AW25" i="3" s="1"/>
  <c r="CQ25" i="3" a="1"/>
  <c r="CQ25" i="3" s="1"/>
  <c r="CX25" i="3" a="1"/>
  <c r="CX25" i="3" s="1"/>
  <c r="DE25" i="3" a="1"/>
  <c r="DE25" i="3" s="1"/>
  <c r="DD25" i="3" a="1"/>
  <c r="DD25" i="3" s="1"/>
  <c r="EQ25" i="3" a="1"/>
  <c r="EQ25" i="3" s="1"/>
  <c r="AX25" i="3" a="1"/>
  <c r="AX25" i="3" s="1"/>
  <c r="FD25" i="3" a="1"/>
  <c r="FD25" i="3" s="1"/>
  <c r="CV25" i="3" a="1"/>
  <c r="CV25" i="3" s="1"/>
  <c r="EV25" i="3" a="1"/>
  <c r="EV25" i="3" s="1"/>
  <c r="CI25" i="3" a="1"/>
  <c r="CI25" i="3" s="1"/>
  <c r="CP25" i="3" a="1"/>
  <c r="CP25" i="3" s="1"/>
  <c r="CW25" i="3" a="1"/>
  <c r="CW25" i="3" s="1"/>
  <c r="BW25" i="3" a="1"/>
  <c r="BW25" i="3" s="1"/>
  <c r="FE25" i="3" a="1"/>
  <c r="FE25" i="3" s="1"/>
  <c r="CA25" i="3" a="1"/>
  <c r="CA25" i="3" s="1"/>
  <c r="CH25" i="3" a="1"/>
  <c r="CH25" i="3" s="1"/>
  <c r="CO25" i="3" a="1"/>
  <c r="CO25" i="3" s="1"/>
  <c r="CN25" i="3" a="1"/>
  <c r="CN25" i="3" s="1"/>
  <c r="FF25" i="3" a="1"/>
  <c r="FF25" i="3" s="1"/>
  <c r="EW25" i="3" a="1"/>
  <c r="EW25" i="3" s="1"/>
  <c r="EN25" i="3" a="1"/>
  <c r="EN25" i="3" s="1"/>
  <c r="BS25" i="3" a="1"/>
  <c r="BS25" i="3" s="1"/>
  <c r="BZ25" i="3" a="1"/>
  <c r="BZ25" i="3" s="1"/>
  <c r="CG25" i="3" a="1"/>
  <c r="CG25" i="3" s="1"/>
  <c r="CF25" i="3" a="1"/>
  <c r="CF25" i="3" s="1"/>
  <c r="EX25" i="3" a="1"/>
  <c r="EX25" i="3" s="1"/>
  <c r="EO25" i="3" a="1"/>
  <c r="EO25" i="3" s="1"/>
  <c r="EF25" i="3" a="1"/>
  <c r="EF25" i="3" s="1"/>
  <c r="BI25" i="3" a="1"/>
  <c r="BI25" i="3" s="1"/>
  <c r="BK25" i="3" a="1"/>
  <c r="BK25" i="3" s="1"/>
  <c r="BR25" i="3" a="1"/>
  <c r="BR25" i="3" s="1"/>
  <c r="BY25" i="3" a="1"/>
  <c r="BY25" i="3" s="1"/>
  <c r="BX25" i="3" a="1"/>
  <c r="BX25" i="3" s="1"/>
  <c r="EP25" i="3" a="1"/>
  <c r="EP25" i="3" s="1"/>
  <c r="EG25" i="3" a="1"/>
  <c r="EG25" i="3" s="1"/>
  <c r="DX25" i="3" a="1"/>
  <c r="DX25" i="3" s="1"/>
  <c r="DQ25" i="3" a="1"/>
  <c r="DQ25" i="3" s="1"/>
  <c r="BC25" i="3" a="1"/>
  <c r="BC25" i="3" s="1"/>
  <c r="BJ25" i="3" a="1"/>
  <c r="BJ25" i="3" s="1"/>
  <c r="BQ25" i="3" a="1"/>
  <c r="BQ25" i="3" s="1"/>
  <c r="BP25" i="3" a="1"/>
  <c r="BP25" i="3" s="1"/>
  <c r="EH25" i="3" a="1"/>
  <c r="EH25" i="3" s="1"/>
  <c r="DY25" i="3" a="1"/>
  <c r="DY25" i="3" s="1"/>
  <c r="DP25" i="3" a="1"/>
  <c r="DP25" i="3" s="1"/>
  <c r="AU25" i="3" a="1"/>
  <c r="AU25" i="3" s="1"/>
  <c r="BB25" i="3" a="1"/>
  <c r="BB25" i="3" s="1"/>
  <c r="BH25" i="3" a="1"/>
  <c r="BH25" i="3" s="1"/>
  <c r="DZ25" i="3" a="1"/>
  <c r="DZ25" i="3" s="1"/>
  <c r="DH25" i="3" a="1"/>
  <c r="DH25" i="3" s="1"/>
  <c r="CU25" i="3" a="1"/>
  <c r="CU25" i="3" s="1"/>
  <c r="AT25" i="3" a="1"/>
  <c r="AT25" i="3" s="1"/>
  <c r="BA25" i="3" a="1"/>
  <c r="BA25" i="3" s="1"/>
  <c r="AZ25" i="3" a="1"/>
  <c r="AZ25" i="3" s="1"/>
  <c r="DR25" i="3" a="1"/>
  <c r="DR25" i="3" s="1"/>
  <c r="DI25" i="3" a="1"/>
  <c r="DI25" i="3" s="1"/>
  <c r="CZ25" i="3" a="1"/>
  <c r="CZ25" i="3" s="1"/>
  <c r="AR25" i="3" a="1"/>
  <c r="AR25" i="3" s="1"/>
  <c r="AR46" i="3" a="1"/>
  <c r="AR46" i="3" s="1"/>
  <c r="AR50" i="3" s="1" a="1"/>
  <c r="AR50" i="3" s="1"/>
  <c r="AR49" i="3" a="1"/>
  <c r="AR49" i="3" s="1"/>
  <c r="AR51" i="3" l="1" a="1"/>
  <c r="AR5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tc={DB26D0D4-4661-4B6D-91FD-C90DB9F7C7A8}</author>
  </authors>
  <commentList>
    <comment ref="J4" authorId="0" shapeId="0" xr:uid="{F7045ABA-BF2E-4154-A0AB-7A2A38357565}">
      <text>
        <r>
          <rPr>
            <sz val="11"/>
            <rFont val="Calibri"/>
          </rPr>
          <t>This column displays the tipper's ranking in the Power Tipping Competition.</t>
        </r>
      </text>
    </comment>
    <comment ref="K4" authorId="0" shapeId="0" xr:uid="{C83395B4-92D3-4922-A48D-0142EB7BBBF7}">
      <text>
        <r>
          <rPr>
            <sz val="11"/>
            <rFont val="Calibri"/>
          </rPr>
          <t>This column displays the tipper's ranking in the Shaw Thing Tipping Competition.</t>
        </r>
      </text>
    </comment>
    <comment ref="O4" authorId="0" shapeId="0" xr:uid="{38EA8D92-9AFB-4AA1-881C-71077D6155CA}">
      <text>
        <r>
          <rPr>
            <sz val="11"/>
            <rFont val="Calibri"/>
          </rPr>
          <t>This column shows each tippers' total score so far in the season. The total includes any bonus points achieved through use of the Wildcard.</t>
        </r>
      </text>
    </comment>
    <comment ref="P4" authorId="0" shapeId="0" xr:uid="{3D7ECB2E-8B96-48E4-84E5-DF9D52624E9B}">
      <text>
        <r>
          <rPr>
            <sz val="11"/>
            <rFont val="Calibri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W12" authorId="1" shapeId="0" xr:uid="{DB26D0D4-4661-4B6D-91FD-C90DB9F7C7A8}">
      <text>
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<sst xmlns="http://schemas.openxmlformats.org/spreadsheetml/2006/main" count="2666" uniqueCount="299">
  <si>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</si>
  <si>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</si>
  <si>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</si>
  <si>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</si>
  <si>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</si>
  <si>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</si>
  <si>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</si>
  <si>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</si>
  <si>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</si>
  <si>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</si>
  <si>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</si>
  <si>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</si>
  <si>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</si>
  <si>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</si>
  <si>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</si>
  <si>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</si>
  <si>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</si>
  <si>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</si>
  <si>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Winners this Round</t>
  </si>
  <si>
    <t>In the Money</t>
  </si>
  <si>
    <t>Paid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</si>
  <si>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</si>
  <si>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</si>
  <si>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</si>
  <si>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</si>
  <si>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</si>
  <si>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</si>
  <si>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</si>
  <si>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</si>
  <si>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</si>
  <si>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</si>
  <si>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</si>
  <si>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</si>
  <si>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</si>
  <si>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</si>
  <si>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</si>
  <si>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</si>
  <si>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</si>
  <si>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</si>
  <si>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</si>
  <si>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</si>
  <si>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</si>
  <si>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</si>
  <si>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</si>
  <si>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</si>
  <si>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</si>
  <si>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</si>
  <si>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</si>
  <si>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</si>
  <si>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</si>
  <si>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</si>
  <si>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</si>
  <si>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</si>
  <si>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</si>
  <si>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</si>
  <si>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</si>
  <si>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</si>
  <si>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</si>
  <si>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</si>
  <si>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</si>
  <si>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</si>
  <si>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</si>
  <si>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</si>
  <si>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</si>
  <si>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</si>
  <si>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TipperID</t>
  </si>
  <si>
    <t>Valid</t>
  </si>
  <si>
    <t>Hot Tips Used</t>
  </si>
  <si>
    <t>Teams Remaining</t>
  </si>
  <si>
    <t>BRL</t>
  </si>
  <si>
    <t>WBG</t>
  </si>
  <si>
    <t>ACR</t>
  </si>
  <si>
    <t>GEE</t>
  </si>
  <si>
    <t>MEL</t>
  </si>
  <si>
    <t>FRE</t>
  </si>
  <si>
    <t>RIC</t>
  </si>
  <si>
    <t>SYD</t>
  </si>
  <si>
    <t>PAP</t>
  </si>
  <si>
    <t>HAT Footy Tipping 2022 - Round 22 Results</t>
  </si>
  <si>
    <t>Anne Bassett 9/9, 146 points. (Actual 147)</t>
  </si>
  <si>
    <t>Rhys Browning 9/9, 146 points. (Actual 147)</t>
  </si>
  <si>
    <t>STK v BRL</t>
  </si>
  <si>
    <t>WBG v GWS</t>
  </si>
  <si>
    <t>ACR v KAN</t>
  </si>
  <si>
    <t>GCS v GEE</t>
  </si>
  <si>
    <t>MEL v CAR</t>
  </si>
  <si>
    <t>FRE v WCE</t>
  </si>
  <si>
    <t>RIC v HAW</t>
  </si>
  <si>
    <t>SYD v COL</t>
  </si>
  <si>
    <t>ESS v PAP</t>
  </si>
  <si>
    <t>Adele McTye</t>
  </si>
  <si>
    <t>F</t>
  </si>
  <si>
    <t>S</t>
  </si>
  <si>
    <t>ESS</t>
  </si>
  <si>
    <t xml:space="preserve">Lee Beaumont </t>
  </si>
  <si>
    <t>Glenn Wheeler</t>
  </si>
  <si>
    <t>M</t>
  </si>
  <si>
    <t>Tyler Carter</t>
  </si>
  <si>
    <t>STK</t>
  </si>
  <si>
    <t>Craig Owens</t>
  </si>
  <si>
    <t>N</t>
  </si>
  <si>
    <t>COL</t>
  </si>
  <si>
    <t>Chris Lord</t>
  </si>
  <si>
    <t>GCS</t>
  </si>
  <si>
    <t>Adam Foster</t>
  </si>
  <si>
    <t>Lindsay Garwood</t>
  </si>
  <si>
    <t>Michael Seddon</t>
  </si>
  <si>
    <t>Anthony Bransden</t>
  </si>
  <si>
    <t xml:space="preserve">Gary  Banelis </t>
  </si>
  <si>
    <t>Gerard Martindill</t>
  </si>
  <si>
    <t>Ross Burridge</t>
  </si>
  <si>
    <t>Lisa Harris</t>
  </si>
  <si>
    <t>CAR</t>
  </si>
  <si>
    <t>James Teirney</t>
  </si>
  <si>
    <t>Greg Hine</t>
  </si>
  <si>
    <t>Jarad Hughes</t>
  </si>
  <si>
    <t>Ben Taylor</t>
  </si>
  <si>
    <t>Dan Hollingsworth</t>
  </si>
  <si>
    <t>HAW</t>
  </si>
  <si>
    <t>David Cooper</t>
  </si>
  <si>
    <t>Robert Bilyk</t>
  </si>
  <si>
    <t>Lindsay Mctye</t>
  </si>
  <si>
    <t>KAN</t>
  </si>
  <si>
    <t>Clint Brown</t>
  </si>
  <si>
    <t>Rodney Steven</t>
  </si>
  <si>
    <t>Nick Murnane</t>
  </si>
  <si>
    <t>Richard Bennett</t>
  </si>
  <si>
    <t xml:space="preserve">Greg Williams </t>
  </si>
  <si>
    <t>Craig Williams</t>
  </si>
  <si>
    <t>Wayne Tucker</t>
  </si>
  <si>
    <t>David Berechree</t>
  </si>
  <si>
    <t>Alanna Cannon</t>
  </si>
  <si>
    <t>Rocky Findlater</t>
  </si>
  <si>
    <t>Lisa Hoffman</t>
  </si>
  <si>
    <t>Brett Templar</t>
  </si>
  <si>
    <t>Michael Stewart</t>
  </si>
  <si>
    <t>Mark Richardson</t>
  </si>
  <si>
    <t>Guy Crichton</t>
  </si>
  <si>
    <t>Ben Lohberger</t>
  </si>
  <si>
    <t>Nick Holland</t>
  </si>
  <si>
    <t>Brian Whelan</t>
  </si>
  <si>
    <t>Nick Stowe</t>
  </si>
  <si>
    <t>Eric Hermanis</t>
  </si>
  <si>
    <t>Mark Bresnehan</t>
  </si>
  <si>
    <t>Anita Bourn</t>
  </si>
  <si>
    <t>Graeme Wood</t>
  </si>
  <si>
    <t>Billy Godwin</t>
  </si>
  <si>
    <t>Nick Whelan</t>
  </si>
  <si>
    <t>Kerry Gunn</t>
  </si>
  <si>
    <t>Anne Bassett</t>
  </si>
  <si>
    <t>Rhys Browning</t>
  </si>
  <si>
    <t>Mark Spooner</t>
  </si>
  <si>
    <t>Barbara Stewart</t>
  </si>
  <si>
    <t>Denise Sewell</t>
  </si>
  <si>
    <t>Lola Cowle</t>
  </si>
  <si>
    <t>Ann-Maree Keogh</t>
  </si>
  <si>
    <t>Jeremy Williams</t>
  </si>
  <si>
    <t>Shaun Kelly</t>
  </si>
  <si>
    <t>Chris Hughes</t>
  </si>
  <si>
    <t>Joel Mountney</t>
  </si>
  <si>
    <t xml:space="preserve">Mike Hunnibell </t>
  </si>
  <si>
    <t>Trevor Duggan</t>
  </si>
  <si>
    <t>Stuart Ryan</t>
  </si>
  <si>
    <t>Simon Burgess</t>
  </si>
  <si>
    <t>Scott Adams</t>
  </si>
  <si>
    <t>Heath Gilmour</t>
  </si>
  <si>
    <t>Joel Isbister</t>
  </si>
  <si>
    <t>Chris Noye</t>
  </si>
  <si>
    <t>Brian Fleming</t>
  </si>
  <si>
    <t xml:space="preserve">Annette Smith </t>
  </si>
  <si>
    <t xml:space="preserve">Craig  McKinlay </t>
  </si>
  <si>
    <t>Neil Gibson</t>
  </si>
  <si>
    <t>Tim Kiddle</t>
  </si>
  <si>
    <t>Daniel  Tucker</t>
  </si>
  <si>
    <t xml:space="preserve">Steve Robertson </t>
  </si>
  <si>
    <t>Jon Fulton</t>
  </si>
  <si>
    <t>Chris Warr</t>
  </si>
  <si>
    <t>Robbie Marino</t>
  </si>
  <si>
    <t>GWS</t>
  </si>
  <si>
    <t>Matthew Cooke</t>
  </si>
  <si>
    <t>Roslyn  McKendrick</t>
  </si>
  <si>
    <t>Diane Izbicki</t>
  </si>
  <si>
    <t>Robyn Wilkes</t>
  </si>
  <si>
    <t>Shaun Heather</t>
  </si>
  <si>
    <t>Michael Verrier</t>
  </si>
  <si>
    <t>Tony Young</t>
  </si>
  <si>
    <t>Chris Walker</t>
  </si>
  <si>
    <t>Michael White</t>
  </si>
  <si>
    <t>Christine Dennison</t>
  </si>
  <si>
    <t>Edmund Gebka</t>
  </si>
  <si>
    <t>Vonda  Gunn</t>
  </si>
  <si>
    <t>Terry Hill</t>
  </si>
  <si>
    <t>WCE</t>
  </si>
  <si>
    <t>John Canavan</t>
  </si>
  <si>
    <t>Callum Rawson</t>
  </si>
  <si>
    <t>David Berry</t>
  </si>
  <si>
    <t>Stuart Morgan</t>
  </si>
  <si>
    <t>Mark Drew</t>
  </si>
  <si>
    <t>Phillip  Jenkins</t>
  </si>
  <si>
    <t>Scott Grace</t>
  </si>
  <si>
    <t>Ewan Sherman</t>
  </si>
  <si>
    <t>Liam Wright</t>
  </si>
  <si>
    <t>Cameron Amos</t>
  </si>
  <si>
    <t>Mark Dennison</t>
  </si>
  <si>
    <t>Teresa Harris</t>
  </si>
  <si>
    <t>Glenn Cooney</t>
  </si>
  <si>
    <t>Lisa Snyman</t>
  </si>
  <si>
    <t>Jake Richardson</t>
  </si>
  <si>
    <t>Cheryl Whelan</t>
  </si>
  <si>
    <t>Duncan McKendrick</t>
  </si>
  <si>
    <t>Shannon Hill</t>
  </si>
  <si>
    <t>Graham  Gunn</t>
  </si>
  <si>
    <t>Cyril Patmore</t>
  </si>
  <si>
    <t>Nick Whittle</t>
  </si>
  <si>
    <t>Barry Golding</t>
  </si>
  <si>
    <t>John Gangemi</t>
  </si>
  <si>
    <t>Garry Young</t>
  </si>
  <si>
    <t xml:space="preserve">Anne  Lawless </t>
  </si>
  <si>
    <t>Ian Hermanis</t>
  </si>
  <si>
    <t>Kylie Bennett</t>
  </si>
  <si>
    <t xml:space="preserve">Peter Czerkiewicz </t>
  </si>
  <si>
    <t>Brendon Garwood</t>
  </si>
  <si>
    <t>Loretta Lohberger</t>
  </si>
  <si>
    <t>Rod Bennett</t>
  </si>
  <si>
    <t>Zali Ryan</t>
  </si>
  <si>
    <t>Geoff Cowle</t>
  </si>
  <si>
    <t>Karen  Chandler</t>
  </si>
  <si>
    <t>Alex Izbicki</t>
  </si>
  <si>
    <t>Dennis Whelan</t>
  </si>
  <si>
    <t>Matthew Taylor</t>
  </si>
  <si>
    <t>Karen Jenkins</t>
  </si>
  <si>
    <t>Warren Brooks</t>
  </si>
  <si>
    <t>Kevin Bresnehan</t>
  </si>
  <si>
    <t>Nicole Lansky</t>
  </si>
  <si>
    <t>Kathy Wright</t>
  </si>
  <si>
    <t>Michael Walker</t>
  </si>
  <si>
    <t>Steven Maloney</t>
  </si>
  <si>
    <t>Rebecca  Pedley</t>
  </si>
  <si>
    <t>Thomas Webster</t>
  </si>
  <si>
    <t>Meredith Atkinson</t>
  </si>
  <si>
    <t>Tony Shea</t>
  </si>
  <si>
    <t>Kylie Murphy</t>
  </si>
  <si>
    <t>Glenn Eberle</t>
  </si>
  <si>
    <t xml:space="preserve">Edward Robertson </t>
  </si>
  <si>
    <t>Callum Kelly</t>
  </si>
  <si>
    <t>Calvin Godwin</t>
  </si>
  <si>
    <t>Ari Gregson</t>
  </si>
  <si>
    <t>Francis Maloney</t>
  </si>
  <si>
    <t>Ian Mackenzie</t>
  </si>
  <si>
    <t>Anna Masters</t>
  </si>
  <si>
    <t>Andrew Beven</t>
  </si>
  <si>
    <t>Maria Skillern</t>
  </si>
  <si>
    <t xml:space="preserve">Malcolm  Castles </t>
  </si>
  <si>
    <t>Joel Proctor</t>
  </si>
  <si>
    <t>Jessey Dillon</t>
  </si>
  <si>
    <t>Kaela McGowan</t>
  </si>
  <si>
    <t>Jacob Hine</t>
  </si>
  <si>
    <t xml:space="preserve">Henry Robertson </t>
  </si>
  <si>
    <t>Felicity Walsh</t>
  </si>
  <si>
    <t>Matt Murphy</t>
  </si>
  <si>
    <t>Sam Cook</t>
  </si>
  <si>
    <t>Brendan Tucker</t>
  </si>
  <si>
    <t>Matthew Owens</t>
  </si>
  <si>
    <t>caitlyn Phillips</t>
  </si>
  <si>
    <t>Leigh Kiddle</t>
  </si>
  <si>
    <t>Ben Sertori</t>
  </si>
  <si>
    <t>Barry Cohen</t>
  </si>
  <si>
    <t xml:space="preserve"> </t>
  </si>
  <si>
    <t>Round 22 tipping stats.</t>
  </si>
  <si>
    <t>Match Results AFL Round 22</t>
  </si>
  <si>
    <t>Brisbane Lions 81 d St Kilda 66</t>
  </si>
  <si>
    <t>Western Bulldogs 62 d GWS Giants 57</t>
  </si>
  <si>
    <t>Adelaide 103 d North Melbourne 74</t>
  </si>
  <si>
    <t>Geelong 119 d Gold Coast 59</t>
  </si>
  <si>
    <t>Melbourne 79 d Carlton 74</t>
  </si>
  <si>
    <t>AFL Ladder After Round 22</t>
  </si>
  <si>
    <t>Fremantle 71 d West Coast 47</t>
  </si>
  <si>
    <t>Richmond 128 d Hawthorn 67</t>
  </si>
  <si>
    <t>Geelong</t>
  </si>
  <si>
    <t>Sydney 77 d Collingwood 50</t>
  </si>
  <si>
    <t>Sydney</t>
  </si>
  <si>
    <t>Port Adelaide 146 d Essendon 62</t>
  </si>
  <si>
    <t>Melbourne</t>
  </si>
  <si>
    <t>Brisbane Lions</t>
  </si>
  <si>
    <t>Collingwood</t>
  </si>
  <si>
    <t>Fremantle</t>
  </si>
  <si>
    <t>Richmond</t>
  </si>
  <si>
    <t>Carlton</t>
  </si>
  <si>
    <t>Western Bulldogs</t>
  </si>
  <si>
    <t>St Kilda</t>
  </si>
  <si>
    <t>Port Adelaide</t>
  </si>
  <si>
    <t>Gold Coast</t>
  </si>
  <si>
    <t>Hawthorn</t>
  </si>
  <si>
    <t>Adelaide</t>
  </si>
  <si>
    <t>Essendon</t>
  </si>
  <si>
    <t>GWS Giants</t>
  </si>
  <si>
    <t>West Coast</t>
  </si>
  <si>
    <t>North Melbourne</t>
  </si>
  <si>
    <t>Quarter Tipping Ranking - Quarter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</si>
</sst>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1"/>
      <name val="Calibri"/>
    </font>
    <font>
      <sz val="9"/>
      <color indexed="81"/>
      <name val="Tahoma"/>
      <charset val="1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19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 applyAlignment="1">
      <alignment horizontal="center"/>
    </xf>
    <xf numFmtId="9" fontId="5" fillId="0" borderId="0" xfId="2" applyFont="1" applyAlignment="1">
      <alignment horizontal="center"/>
    </xf>
    <xf numFmtId="164" fontId="5" fillId="0" borderId="0" xfId="1" applyNumberFormat="1" applyFont="1"/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 textRotation="90" wrapText="1"/>
    </xf>
    <xf numFmtId="164" fontId="6" fillId="0" borderId="4" xfId="1" applyNumberFormat="1" applyFont="1" applyBorder="1" applyAlignment="1">
      <alignment horizontal="center" wrapText="1"/>
    </xf>
    <xf numFmtId="164" fontId="6" fillId="0" borderId="5" xfId="1" applyNumberFormat="1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textRotation="90" wrapText="1"/>
    </xf>
    <xf numFmtId="164" fontId="8" fillId="0" borderId="0" xfId="1" applyNumberFormat="1" applyFont="1" applyBorder="1" applyAlignment="1">
      <alignment horizontal="center" wrapText="1"/>
    </xf>
    <xf numFmtId="0" fontId="9" fillId="0" borderId="0" xfId="3" applyFont="1" applyBorder="1" applyAlignment="1">
      <alignment horizontal="center" wrapText="1"/>
    </xf>
    <xf numFmtId="0" fontId="10" fillId="0" borderId="6" xfId="0" applyFont="1" applyBorder="1" applyAlignment="1">
      <alignment horizontal="center"/>
    </xf>
    <xf numFmtId="0" fontId="11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164" fontId="12" fillId="0" borderId="7" xfId="1" applyNumberFormat="1" applyFont="1" applyBorder="1" applyAlignment="1">
      <alignment horizontal="center" vertical="top" wrapText="1"/>
    </xf>
    <xf numFmtId="9" fontId="12" fillId="0" borderId="7" xfId="2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textRotation="90" wrapText="1"/>
    </xf>
    <xf numFmtId="164" fontId="12" fillId="0" borderId="7" xfId="1" applyNumberFormat="1" applyFont="1" applyBorder="1" applyAlignment="1">
      <alignment vertical="top" wrapText="1"/>
    </xf>
    <xf numFmtId="0" fontId="12" fillId="0" borderId="7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 vertical="top" wrapText="1"/>
    </xf>
    <xf numFmtId="9" fontId="5" fillId="0" borderId="0" xfId="2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164" fontId="5" fillId="0" borderId="0" xfId="1" applyNumberFormat="1" applyFont="1" applyBorder="1" applyAlignment="1">
      <alignment vertical="top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13" xfId="0" applyFont="1" applyBorder="1" applyAlignment="1">
      <alignment horizontal="center" vertical="top"/>
    </xf>
    <xf numFmtId="0" fontId="13" fillId="0" borderId="0" xfId="0" applyFont="1"/>
    <xf numFmtId="0" fontId="16" fillId="0" borderId="3" xfId="4" applyFont="1" applyBorder="1" applyAlignment="1">
      <alignment horizontal="center"/>
    </xf>
    <xf numFmtId="0" fontId="16" fillId="0" borderId="4" xfId="4" applyFont="1" applyBorder="1" applyAlignment="1">
      <alignment horizontal="center"/>
    </xf>
    <xf numFmtId="0" fontId="16" fillId="0" borderId="5" xfId="4" applyFont="1" applyBorder="1" applyAlignment="1">
      <alignment horizontal="center"/>
    </xf>
    <xf numFmtId="0" fontId="16" fillId="0" borderId="0" xfId="4" applyFont="1" applyBorder="1" applyAlignment="1">
      <alignment horizontal="center"/>
    </xf>
    <xf numFmtId="0" fontId="4" fillId="0" borderId="0" xfId="5"/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17" fillId="0" borderId="4" xfId="0" applyFont="1" applyBorder="1"/>
    <xf numFmtId="0" fontId="8" fillId="0" borderId="5" xfId="0" applyFont="1" applyBorder="1" applyAlignment="1">
      <alignment horizontal="right"/>
    </xf>
    <xf numFmtId="0" fontId="5" fillId="0" borderId="12" xfId="0" applyFont="1" applyBorder="1"/>
    <xf numFmtId="0" fontId="5" fillId="0" borderId="0" xfId="0" applyFont="1" applyAlignment="1">
      <alignment horizontal="right"/>
    </xf>
    <xf numFmtId="164" fontId="5" fillId="0" borderId="0" xfId="1" applyNumberFormat="1" applyFont="1" applyBorder="1"/>
    <xf numFmtId="9" fontId="5" fillId="0" borderId="13" xfId="2" applyFont="1" applyBorder="1"/>
    <xf numFmtId="9" fontId="5" fillId="0" borderId="0" xfId="2" applyFont="1" applyBorder="1"/>
    <xf numFmtId="0" fontId="17" fillId="0" borderId="12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0" xfId="0" applyFont="1"/>
    <xf numFmtId="0" fontId="17" fillId="0" borderId="10" xfId="0" applyFont="1" applyBorder="1"/>
    <xf numFmtId="165" fontId="17" fillId="0" borderId="13" xfId="0" applyNumberFormat="1" applyFont="1" applyBorder="1"/>
    <xf numFmtId="165" fontId="17" fillId="0" borderId="11" xfId="0" applyNumberFormat="1" applyFont="1" applyBorder="1"/>
    <xf numFmtId="0" fontId="5" fillId="0" borderId="9" xfId="0" applyFont="1" applyBorder="1"/>
    <xf numFmtId="0" fontId="5" fillId="0" borderId="10" xfId="0" applyFont="1" applyBorder="1" applyAlignment="1">
      <alignment horizontal="right"/>
    </xf>
    <xf numFmtId="166" fontId="5" fillId="0" borderId="10" xfId="1" applyNumberFormat="1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4" xfId="0" applyFont="1" applyBorder="1" applyAlignment="1">
      <alignment horizontal="right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7" xfId="0" applyFont="1" applyBorder="1"/>
    <xf numFmtId="9" fontId="5" fillId="0" borderId="7" xfId="2" applyFont="1" applyBorder="1"/>
    <xf numFmtId="9" fontId="5" fillId="0" borderId="10" xfId="2" applyFont="1" applyBorder="1"/>
    <xf numFmtId="0" fontId="5" fillId="0" borderId="8" xfId="0" applyFont="1" applyBorder="1"/>
    <xf numFmtId="0" fontId="5" fillId="0" borderId="10" xfId="0" applyFont="1" applyBorder="1"/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5" fillId="0" borderId="0" xfId="0" applyFont="1" applyAlignment="1">
      <alignment horizontal="right" wrapText="1"/>
    </xf>
    <xf numFmtId="0" fontId="5" fillId="0" borderId="13" xfId="0" applyFont="1" applyBorder="1" applyAlignment="1">
      <alignment horizontal="right" wrapText="1"/>
    </xf>
    <xf numFmtId="0" fontId="5" fillId="0" borderId="13" xfId="0" applyFont="1" applyBorder="1" applyAlignment="1">
      <alignment horizontal="right"/>
    </xf>
    <xf numFmtId="164" fontId="5" fillId="0" borderId="7" xfId="1" applyNumberFormat="1" applyFont="1" applyBorder="1" applyAlignment="1">
      <alignment horizontal="left"/>
    </xf>
    <xf numFmtId="164" fontId="5" fillId="0" borderId="10" xfId="1" applyNumberFormat="1" applyFont="1" applyBorder="1"/>
    <xf numFmtId="164" fontId="5" fillId="0" borderId="8" xfId="1" applyNumberFormat="1" applyFont="1" applyBorder="1"/>
    <xf numFmtId="164" fontId="5" fillId="0" borderId="13" xfId="1" applyNumberFormat="1" applyFont="1" applyBorder="1"/>
    <xf numFmtId="164" fontId="5" fillId="0" borderId="11" xfId="1" applyNumberFormat="1" applyFont="1" applyBorder="1"/>
    <xf numFmtId="0" fontId="4" fillId="0" borderId="6" xfId="5" applyBorder="1"/>
    <xf numFmtId="0" fontId="4" fillId="0" borderId="12" xfId="5" applyBorder="1"/>
    <xf numFmtId="0" fontId="4" fillId="0" borderId="9" xfId="5" applyBorder="1"/>
    <xf numFmtId="0" fontId="4" fillId="0" borderId="7" xfId="5" applyBorder="1"/>
    <xf numFmtId="0" fontId="4" fillId="0" borderId="0" xfId="5" applyBorder="1"/>
    <xf numFmtId="0" fontId="4" fillId="0" borderId="10" xfId="5" applyBorder="1"/>
    <xf numFmtId="164" fontId="5" fillId="0" borderId="7" xfId="1" applyNumberFormat="1" applyFont="1" applyBorder="1"/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5" fillId="0" borderId="7" xfId="0" applyFont="1" applyBorder="1" applyAlignment="1">
      <alignment horizontal="right"/>
    </xf>
    <xf numFmtId="0" fontId="12" fillId="0" borderId="3" xfId="0" applyFont="1" applyBorder="1"/>
    <xf numFmtId="0" fontId="12" fillId="0" borderId="4" xfId="0" applyFont="1" applyBorder="1" applyAlignment="1">
      <alignment horizontal="right"/>
    </xf>
    <xf numFmtId="0" fontId="12" fillId="0" borderId="4" xfId="0" applyFont="1" applyBorder="1"/>
    <xf numFmtId="0" fontId="12" fillId="0" borderId="5" xfId="0" applyFont="1" applyBorder="1"/>
    <xf numFmtId="164" fontId="5" fillId="0" borderId="0" xfId="1" applyNumberFormat="1" applyFont="1" applyBorder="1" applyAlignment="1">
      <alignment horizontal="right"/>
    </xf>
    <xf numFmtId="164" fontId="5" fillId="0" borderId="10" xfId="1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0" fontId="18" fillId="0" borderId="10" xfId="0" applyFont="1" applyBorder="1" applyAlignment="1">
      <alignment horizontal="center"/>
    </xf>
    <xf numFmtId="0" fontId="3" fillId="0" borderId="2" xfId="4" applyAlignment="1">
      <alignment horizontal="center"/>
    </xf>
    <xf numFmtId="0" fontId="3" fillId="0" borderId="2" xfId="4"/>
    <xf numFmtId="0" fontId="0" fillId="0" borderId="0" xfId="0" applyAlignment="1">
      <alignment wrapText="1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14">
    <dxf>
      <font>
        <b/>
        <i val="0"/>
      </font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1.xml"/><Relationship Id="rId10" Type="http://schemas.microsoft.com/office/2017/06/relationships/rdRichValue" Target="richData/rdrichvalue.xml"/><Relationship Id="rId4" Type="http://schemas.openxmlformats.org/officeDocument/2006/relationships/chartsheet" Target="chartsheets/sheet1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12</c:v>
                </c:pt>
                <c:pt idx="6">
                  <c:v>13</c:v>
                </c:pt>
                <c:pt idx="7">
                  <c:v>38</c:v>
                </c:pt>
                <c:pt idx="8">
                  <c:v>69</c:v>
                </c:pt>
                <c:pt idx="9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96-4159-871D-748557751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GEE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</c:v>
              </c:pt>
              <c:pt idx="1">
                <c:v>7</c:v>
              </c:pt>
              <c:pt idx="2">
                <c:v>7</c:v>
              </c:pt>
              <c:pt idx="3">
                <c:v>6</c:v>
              </c:pt>
              <c:pt idx="4">
                <c:v>6</c:v>
              </c:pt>
              <c:pt idx="5">
                <c:v>6</c:v>
              </c:pt>
              <c:pt idx="6">
                <c:v>7</c:v>
              </c:pt>
              <c:pt idx="7">
                <c:v>5</c:v>
              </c:pt>
              <c:pt idx="8">
                <c:v>7</c:v>
              </c:pt>
              <c:pt idx="9">
                <c:v>6</c:v>
              </c:pt>
              <c:pt idx="10">
                <c:v>6</c:v>
              </c:pt>
              <c:pt idx="11">
                <c:v>4</c:v>
              </c:pt>
              <c:pt idx="12">
                <c:v>5</c:v>
              </c:pt>
              <c:pt idx="13">
                <c:v>4</c:v>
              </c:pt>
              <c:pt idx="14">
                <c:v>2</c:v>
              </c:pt>
              <c:pt idx="15">
                <c:v>2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  <c:pt idx="21">
                <c:v>1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970-4C76-A73E-DA1CEE225BC3}"/>
            </c:ext>
          </c:extLst>
        </c:ser>
        <c:ser>
          <c:idx val="1"/>
          <c:order val="1"/>
          <c:tx>
            <c:v>SYD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6</c:v>
              </c:pt>
              <c:pt idx="1">
                <c:v>3</c:v>
              </c:pt>
              <c:pt idx="2">
                <c:v>8</c:v>
              </c:pt>
              <c:pt idx="3">
                <c:v>4</c:v>
              </c:pt>
              <c:pt idx="4">
                <c:v>4</c:v>
              </c:pt>
              <c:pt idx="5">
                <c:v>4</c:v>
              </c:pt>
              <c:pt idx="6">
                <c:v>5</c:v>
              </c:pt>
              <c:pt idx="7">
                <c:v>6</c:v>
              </c:pt>
              <c:pt idx="8">
                <c:v>5</c:v>
              </c:pt>
              <c:pt idx="9">
                <c:v>7</c:v>
              </c:pt>
              <c:pt idx="10">
                <c:v>7</c:v>
              </c:pt>
              <c:pt idx="11">
                <c:v>6</c:v>
              </c:pt>
              <c:pt idx="12">
                <c:v>7</c:v>
              </c:pt>
              <c:pt idx="13">
                <c:v>7</c:v>
              </c:pt>
              <c:pt idx="14">
                <c:v>6</c:v>
              </c:pt>
              <c:pt idx="15">
                <c:v>8</c:v>
              </c:pt>
              <c:pt idx="16">
                <c:v>7</c:v>
              </c:pt>
              <c:pt idx="17">
                <c:v>6</c:v>
              </c:pt>
              <c:pt idx="18">
                <c:v>6</c:v>
              </c:pt>
              <c:pt idx="19">
                <c:v>4</c:v>
              </c:pt>
              <c:pt idx="20">
                <c:v>4</c:v>
              </c:pt>
              <c:pt idx="21">
                <c:v>2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970-4C76-A73E-DA1CEE225BC3}"/>
            </c:ext>
          </c:extLst>
        </c:ser>
        <c:ser>
          <c:idx val="2"/>
          <c:order val="2"/>
          <c:tx>
            <c:v>MEL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2</c:v>
              </c:pt>
              <c:pt idx="1">
                <c:v>4</c:v>
              </c:pt>
              <c:pt idx="2">
                <c:v>2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2</c:v>
              </c:pt>
              <c:pt idx="13">
                <c:v>2</c:v>
              </c:pt>
              <c:pt idx="14">
                <c:v>1</c:v>
              </c:pt>
              <c:pt idx="15">
                <c:v>1</c:v>
              </c:pt>
              <c:pt idx="16">
                <c:v>2</c:v>
              </c:pt>
              <c:pt idx="17">
                <c:v>2</c:v>
              </c:pt>
              <c:pt idx="18">
                <c:v>2</c:v>
              </c:pt>
              <c:pt idx="19">
                <c:v>2</c:v>
              </c:pt>
              <c:pt idx="20">
                <c:v>3</c:v>
              </c:pt>
              <c:pt idx="21">
                <c:v>3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970-4C76-A73E-DA1CEE225BC3}"/>
            </c:ext>
          </c:extLst>
        </c:ser>
        <c:ser>
          <c:idx val="3"/>
          <c:order val="3"/>
          <c:tx>
            <c:v>BRL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8</c:v>
              </c:pt>
              <c:pt idx="1">
                <c:v>5</c:v>
              </c:pt>
              <c:pt idx="2">
                <c:v>1</c:v>
              </c:pt>
              <c:pt idx="3">
                <c:v>3</c:v>
              </c:pt>
              <c:pt idx="4">
                <c:v>3</c:v>
              </c:pt>
              <c:pt idx="5">
                <c:v>3</c:v>
              </c:pt>
              <c:pt idx="6">
                <c:v>2</c:v>
              </c:pt>
              <c:pt idx="7">
                <c:v>3</c:v>
              </c:pt>
              <c:pt idx="8">
                <c:v>2</c:v>
              </c:pt>
              <c:pt idx="9">
                <c:v>2</c:v>
              </c:pt>
              <c:pt idx="10">
                <c:v>2</c:v>
              </c:pt>
              <c:pt idx="11">
                <c:v>2</c:v>
              </c:pt>
              <c:pt idx="12">
                <c:v>1</c:v>
              </c:pt>
              <c:pt idx="13">
                <c:v>1</c:v>
              </c:pt>
              <c:pt idx="14">
                <c:v>3</c:v>
              </c:pt>
              <c:pt idx="15">
                <c:v>3</c:v>
              </c:pt>
              <c:pt idx="16">
                <c:v>4</c:v>
              </c:pt>
              <c:pt idx="17">
                <c:v>3</c:v>
              </c:pt>
              <c:pt idx="18">
                <c:v>3</c:v>
              </c:pt>
              <c:pt idx="19">
                <c:v>5</c:v>
              </c:pt>
              <c:pt idx="20">
                <c:v>5</c:v>
              </c:pt>
              <c:pt idx="21">
                <c:v>4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970-4C76-A73E-DA1CEE225BC3}"/>
            </c:ext>
          </c:extLst>
        </c:ser>
        <c:ser>
          <c:idx val="4"/>
          <c:order val="4"/>
          <c:tx>
            <c:v>COL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7</c:v>
              </c:pt>
              <c:pt idx="1">
                <c:v>2</c:v>
              </c:pt>
              <c:pt idx="2">
                <c:v>6</c:v>
              </c:pt>
              <c:pt idx="3">
                <c:v>8</c:v>
              </c:pt>
              <c:pt idx="4">
                <c:v>8</c:v>
              </c:pt>
              <c:pt idx="5">
                <c:v>8</c:v>
              </c:pt>
              <c:pt idx="6">
                <c:v>8</c:v>
              </c:pt>
              <c:pt idx="7">
                <c:v>9</c:v>
              </c:pt>
              <c:pt idx="8">
                <c:v>11</c:v>
              </c:pt>
              <c:pt idx="9">
                <c:v>10</c:v>
              </c:pt>
              <c:pt idx="10">
                <c:v>10</c:v>
              </c:pt>
              <c:pt idx="11">
                <c:v>8</c:v>
              </c:pt>
              <c:pt idx="12">
                <c:v>8</c:v>
              </c:pt>
              <c:pt idx="13">
                <c:v>9</c:v>
              </c:pt>
              <c:pt idx="14">
                <c:v>7</c:v>
              </c:pt>
              <c:pt idx="15">
                <c:v>6</c:v>
              </c:pt>
              <c:pt idx="16">
                <c:v>6</c:v>
              </c:pt>
              <c:pt idx="17">
                <c:v>5</c:v>
              </c:pt>
              <c:pt idx="18">
                <c:v>4</c:v>
              </c:pt>
              <c:pt idx="19">
                <c:v>3</c:v>
              </c:pt>
              <c:pt idx="20">
                <c:v>2</c:v>
              </c:pt>
              <c:pt idx="21">
                <c:v>5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2970-4C76-A73E-DA1CEE225BC3}"/>
            </c:ext>
          </c:extLst>
        </c:ser>
        <c:ser>
          <c:idx val="5"/>
          <c:order val="5"/>
          <c:tx>
            <c:v>FRE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9</c:v>
              </c:pt>
              <c:pt idx="1">
                <c:v>12</c:v>
              </c:pt>
              <c:pt idx="2">
                <c:v>5</c:v>
              </c:pt>
              <c:pt idx="3">
                <c:v>2</c:v>
              </c:pt>
              <c:pt idx="4">
                <c:v>2</c:v>
              </c:pt>
              <c:pt idx="5">
                <c:v>2</c:v>
              </c:pt>
              <c:pt idx="6">
                <c:v>3</c:v>
              </c:pt>
              <c:pt idx="7">
                <c:v>2</c:v>
              </c:pt>
              <c:pt idx="8">
                <c:v>3</c:v>
              </c:pt>
              <c:pt idx="9">
                <c:v>4</c:v>
              </c:pt>
              <c:pt idx="10">
                <c:v>3</c:v>
              </c:pt>
              <c:pt idx="11">
                <c:v>3</c:v>
              </c:pt>
              <c:pt idx="12">
                <c:v>3</c:v>
              </c:pt>
              <c:pt idx="13">
                <c:v>3</c:v>
              </c:pt>
              <c:pt idx="14">
                <c:v>4</c:v>
              </c:pt>
              <c:pt idx="15">
                <c:v>4</c:v>
              </c:pt>
              <c:pt idx="16">
                <c:v>3</c:v>
              </c:pt>
              <c:pt idx="17">
                <c:v>4</c:v>
              </c:pt>
              <c:pt idx="18">
                <c:v>5</c:v>
              </c:pt>
              <c:pt idx="19">
                <c:v>6</c:v>
              </c:pt>
              <c:pt idx="20">
                <c:v>6</c:v>
              </c:pt>
              <c:pt idx="21">
                <c:v>6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2970-4C76-A73E-DA1CEE225BC3}"/>
            </c:ext>
          </c:extLst>
        </c:ser>
        <c:ser>
          <c:idx val="6"/>
          <c:order val="6"/>
          <c:tx>
            <c:v>RIC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14</c:v>
              </c:pt>
              <c:pt idx="1">
                <c:v>9</c:v>
              </c:pt>
              <c:pt idx="2">
                <c:v>11</c:v>
              </c:pt>
              <c:pt idx="3">
                <c:v>12</c:v>
              </c:pt>
              <c:pt idx="4">
                <c:v>12</c:v>
              </c:pt>
              <c:pt idx="5">
                <c:v>12</c:v>
              </c:pt>
              <c:pt idx="6">
                <c:v>9</c:v>
              </c:pt>
              <c:pt idx="7">
                <c:v>8</c:v>
              </c:pt>
              <c:pt idx="8">
                <c:v>8</c:v>
              </c:pt>
              <c:pt idx="9">
                <c:v>8</c:v>
              </c:pt>
              <c:pt idx="10">
                <c:v>9</c:v>
              </c:pt>
              <c:pt idx="11">
                <c:v>10</c:v>
              </c:pt>
              <c:pt idx="12">
                <c:v>9</c:v>
              </c:pt>
              <c:pt idx="13">
                <c:v>6</c:v>
              </c:pt>
              <c:pt idx="14">
                <c:v>9</c:v>
              </c:pt>
              <c:pt idx="15">
                <c:v>7</c:v>
              </c:pt>
              <c:pt idx="16">
                <c:v>8</c:v>
              </c:pt>
              <c:pt idx="17">
                <c:v>8</c:v>
              </c:pt>
              <c:pt idx="18">
                <c:v>10</c:v>
              </c:pt>
              <c:pt idx="19">
                <c:v>9</c:v>
              </c:pt>
              <c:pt idx="20">
                <c:v>8</c:v>
              </c:pt>
              <c:pt idx="21">
                <c:v>7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2970-4C76-A73E-DA1CEE225BC3}"/>
            </c:ext>
          </c:extLst>
        </c:ser>
        <c:ser>
          <c:idx val="7"/>
          <c:order val="7"/>
          <c:tx>
            <c:v>CAR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5</c:v>
              </c:pt>
              <c:pt idx="1">
                <c:v>6</c:v>
              </c:pt>
              <c:pt idx="2">
                <c:v>3</c:v>
              </c:pt>
              <c:pt idx="3">
                <c:v>7</c:v>
              </c:pt>
              <c:pt idx="4">
                <c:v>7</c:v>
              </c:pt>
              <c:pt idx="5">
                <c:v>7</c:v>
              </c:pt>
              <c:pt idx="6">
                <c:v>6</c:v>
              </c:pt>
              <c:pt idx="7">
                <c:v>4</c:v>
              </c:pt>
              <c:pt idx="8">
                <c:v>4</c:v>
              </c:pt>
              <c:pt idx="9">
                <c:v>3</c:v>
              </c:pt>
              <c:pt idx="10">
                <c:v>5</c:v>
              </c:pt>
              <c:pt idx="11">
                <c:v>7</c:v>
              </c:pt>
              <c:pt idx="12">
                <c:v>4</c:v>
              </c:pt>
              <c:pt idx="13">
                <c:v>5</c:v>
              </c:pt>
              <c:pt idx="14">
                <c:v>5</c:v>
              </c:pt>
              <c:pt idx="15">
                <c:v>5</c:v>
              </c:pt>
              <c:pt idx="16">
                <c:v>5</c:v>
              </c:pt>
              <c:pt idx="17">
                <c:v>7</c:v>
              </c:pt>
              <c:pt idx="18">
                <c:v>7</c:v>
              </c:pt>
              <c:pt idx="19">
                <c:v>7</c:v>
              </c:pt>
              <c:pt idx="20">
                <c:v>7</c:v>
              </c:pt>
              <c:pt idx="21">
                <c:v>8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2970-4C76-A73E-DA1CEE225BC3}"/>
            </c:ext>
          </c:extLst>
        </c:ser>
        <c:ser>
          <c:idx val="8"/>
          <c:order val="8"/>
          <c:tx>
            <c:v>WBG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17</c:v>
              </c:pt>
              <c:pt idx="1">
                <c:v>13</c:v>
              </c:pt>
              <c:pt idx="2">
                <c:v>12</c:v>
              </c:pt>
              <c:pt idx="3">
                <c:v>11</c:v>
              </c:pt>
              <c:pt idx="4">
                <c:v>11</c:v>
              </c:pt>
              <c:pt idx="5">
                <c:v>11</c:v>
              </c:pt>
              <c:pt idx="6">
                <c:v>10</c:v>
              </c:pt>
              <c:pt idx="7">
                <c:v>10</c:v>
              </c:pt>
              <c:pt idx="8">
                <c:v>9</c:v>
              </c:pt>
              <c:pt idx="9">
                <c:v>9</c:v>
              </c:pt>
              <c:pt idx="10">
                <c:v>8</c:v>
              </c:pt>
              <c:pt idx="11">
                <c:v>9</c:v>
              </c:pt>
              <c:pt idx="12">
                <c:v>10</c:v>
              </c:pt>
              <c:pt idx="13">
                <c:v>10</c:v>
              </c:pt>
              <c:pt idx="14">
                <c:v>8</c:v>
              </c:pt>
              <c:pt idx="15">
                <c:v>10</c:v>
              </c:pt>
              <c:pt idx="16">
                <c:v>10</c:v>
              </c:pt>
              <c:pt idx="17">
                <c:v>9</c:v>
              </c:pt>
              <c:pt idx="18">
                <c:v>8</c:v>
              </c:pt>
              <c:pt idx="19">
                <c:v>10</c:v>
              </c:pt>
              <c:pt idx="20">
                <c:v>10</c:v>
              </c:pt>
              <c:pt idx="21">
                <c:v>9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2970-4C76-A73E-DA1CEE225BC3}"/>
            </c:ext>
          </c:extLst>
        </c:ser>
        <c:ser>
          <c:idx val="9"/>
          <c:order val="9"/>
          <c:tx>
            <c:v>STK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12</c:v>
              </c:pt>
              <c:pt idx="1">
                <c:v>11</c:v>
              </c:pt>
              <c:pt idx="2">
                <c:v>9</c:v>
              </c:pt>
              <c:pt idx="3">
                <c:v>5</c:v>
              </c:pt>
              <c:pt idx="4">
                <c:v>5</c:v>
              </c:pt>
              <c:pt idx="5">
                <c:v>5</c:v>
              </c:pt>
              <c:pt idx="6">
                <c:v>4</c:v>
              </c:pt>
              <c:pt idx="7">
                <c:v>7</c:v>
              </c:pt>
              <c:pt idx="8">
                <c:v>6</c:v>
              </c:pt>
              <c:pt idx="9">
                <c:v>5</c:v>
              </c:pt>
              <c:pt idx="10">
                <c:v>4</c:v>
              </c:pt>
              <c:pt idx="11">
                <c:v>5</c:v>
              </c:pt>
              <c:pt idx="12">
                <c:v>6</c:v>
              </c:pt>
              <c:pt idx="13">
                <c:v>8</c:v>
              </c:pt>
              <c:pt idx="14">
                <c:v>10</c:v>
              </c:pt>
              <c:pt idx="15">
                <c:v>9</c:v>
              </c:pt>
              <c:pt idx="16">
                <c:v>9</c:v>
              </c:pt>
              <c:pt idx="17">
                <c:v>10</c:v>
              </c:pt>
              <c:pt idx="18">
                <c:v>9</c:v>
              </c:pt>
              <c:pt idx="19">
                <c:v>8</c:v>
              </c:pt>
              <c:pt idx="20">
                <c:v>9</c:v>
              </c:pt>
              <c:pt idx="21">
                <c:v>10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2970-4C76-A73E-DA1CEE225BC3}"/>
            </c:ext>
          </c:extLst>
        </c:ser>
        <c:ser>
          <c:idx val="10"/>
          <c:order val="10"/>
          <c:tx>
            <c:v>PAP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11</c:v>
              </c:pt>
              <c:pt idx="1">
                <c:v>18</c:v>
              </c:pt>
              <c:pt idx="2">
                <c:v>16</c:v>
              </c:pt>
              <c:pt idx="3">
                <c:v>14</c:v>
              </c:pt>
              <c:pt idx="4">
                <c:v>14</c:v>
              </c:pt>
              <c:pt idx="5">
                <c:v>14</c:v>
              </c:pt>
              <c:pt idx="6">
                <c:v>13</c:v>
              </c:pt>
              <c:pt idx="7">
                <c:v>11</c:v>
              </c:pt>
              <c:pt idx="8">
                <c:v>10</c:v>
              </c:pt>
              <c:pt idx="9">
                <c:v>11</c:v>
              </c:pt>
              <c:pt idx="10">
                <c:v>11</c:v>
              </c:pt>
              <c:pt idx="11">
                <c:v>12</c:v>
              </c:pt>
              <c:pt idx="12">
                <c:v>12</c:v>
              </c:pt>
              <c:pt idx="13">
                <c:v>12</c:v>
              </c:pt>
              <c:pt idx="14">
                <c:v>12</c:v>
              </c:pt>
              <c:pt idx="15">
                <c:v>12</c:v>
              </c:pt>
              <c:pt idx="16">
                <c:v>12</c:v>
              </c:pt>
              <c:pt idx="17">
                <c:v>11</c:v>
              </c:pt>
              <c:pt idx="18">
                <c:v>11</c:v>
              </c:pt>
              <c:pt idx="19">
                <c:v>12</c:v>
              </c:pt>
              <c:pt idx="20">
                <c:v>12</c:v>
              </c:pt>
              <c:pt idx="21">
                <c:v>11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2970-4C76-A73E-DA1CEE225BC3}"/>
            </c:ext>
          </c:extLst>
        </c:ser>
        <c:ser>
          <c:idx val="11"/>
          <c:order val="11"/>
          <c:tx>
            <c:v>GCS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4</c:v>
              </c:pt>
              <c:pt idx="1">
                <c:v>8</c:v>
              </c:pt>
              <c:pt idx="2">
                <c:v>10</c:v>
              </c:pt>
              <c:pt idx="3">
                <c:v>13</c:v>
              </c:pt>
              <c:pt idx="4">
                <c:v>13</c:v>
              </c:pt>
              <c:pt idx="5">
                <c:v>13</c:v>
              </c:pt>
              <c:pt idx="6">
                <c:v>14</c:v>
              </c:pt>
              <c:pt idx="7">
                <c:v>13</c:v>
              </c:pt>
              <c:pt idx="8">
                <c:v>12</c:v>
              </c:pt>
              <c:pt idx="9">
                <c:v>12</c:v>
              </c:pt>
              <c:pt idx="10">
                <c:v>12</c:v>
              </c:pt>
              <c:pt idx="11">
                <c:v>11</c:v>
              </c:pt>
              <c:pt idx="12">
                <c:v>11</c:v>
              </c:pt>
              <c:pt idx="13">
                <c:v>11</c:v>
              </c:pt>
              <c:pt idx="14">
                <c:v>11</c:v>
              </c:pt>
              <c:pt idx="15">
                <c:v>11</c:v>
              </c:pt>
              <c:pt idx="16">
                <c:v>11</c:v>
              </c:pt>
              <c:pt idx="17">
                <c:v>12</c:v>
              </c:pt>
              <c:pt idx="18">
                <c:v>12</c:v>
              </c:pt>
              <c:pt idx="19">
                <c:v>11</c:v>
              </c:pt>
              <c:pt idx="20">
                <c:v>11</c:v>
              </c:pt>
              <c:pt idx="21">
                <c:v>12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2970-4C76-A73E-DA1CEE225BC3}"/>
            </c:ext>
          </c:extLst>
        </c:ser>
        <c:ser>
          <c:idx val="12"/>
          <c:order val="12"/>
          <c:tx>
            <c:v>HAW</c:v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3</c:v>
              </c:pt>
              <c:pt idx="1">
                <c:v>1</c:v>
              </c:pt>
              <c:pt idx="2">
                <c:v>4</c:v>
              </c:pt>
              <c:pt idx="3">
                <c:v>9</c:v>
              </c:pt>
              <c:pt idx="4">
                <c:v>9</c:v>
              </c:pt>
              <c:pt idx="5">
                <c:v>9</c:v>
              </c:pt>
              <c:pt idx="6">
                <c:v>11</c:v>
              </c:pt>
              <c:pt idx="7">
                <c:v>12</c:v>
              </c:pt>
              <c:pt idx="8">
                <c:v>13</c:v>
              </c:pt>
              <c:pt idx="9">
                <c:v>13</c:v>
              </c:pt>
              <c:pt idx="10">
                <c:v>13</c:v>
              </c:pt>
              <c:pt idx="11">
                <c:v>13</c:v>
              </c:pt>
              <c:pt idx="12">
                <c:v>14</c:v>
              </c:pt>
              <c:pt idx="13">
                <c:v>14</c:v>
              </c:pt>
              <c:pt idx="14">
                <c:v>15</c:v>
              </c:pt>
              <c:pt idx="15">
                <c:v>15</c:v>
              </c:pt>
              <c:pt idx="16">
                <c:v>14</c:v>
              </c:pt>
              <c:pt idx="17">
                <c:v>13</c:v>
              </c:pt>
              <c:pt idx="18">
                <c:v>13</c:v>
              </c:pt>
              <c:pt idx="19">
                <c:v>13</c:v>
              </c:pt>
              <c:pt idx="20">
                <c:v>13</c:v>
              </c:pt>
              <c:pt idx="21">
                <c:v>13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C-2970-4C76-A73E-DA1CEE225BC3}"/>
            </c:ext>
          </c:extLst>
        </c:ser>
        <c:ser>
          <c:idx val="13"/>
          <c:order val="13"/>
          <c:tx>
            <c:v>ACR</c:v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10</c:v>
              </c:pt>
              <c:pt idx="1">
                <c:v>15</c:v>
              </c:pt>
              <c:pt idx="2">
                <c:v>14</c:v>
              </c:pt>
              <c:pt idx="3">
                <c:v>10</c:v>
              </c:pt>
              <c:pt idx="4">
                <c:v>10</c:v>
              </c:pt>
              <c:pt idx="5">
                <c:v>10</c:v>
              </c:pt>
              <c:pt idx="6">
                <c:v>12</c:v>
              </c:pt>
              <c:pt idx="7">
                <c:v>14</c:v>
              </c:pt>
              <c:pt idx="8">
                <c:v>14</c:v>
              </c:pt>
              <c:pt idx="9">
                <c:v>15</c:v>
              </c:pt>
              <c:pt idx="10">
                <c:v>15</c:v>
              </c:pt>
              <c:pt idx="11">
                <c:v>14</c:v>
              </c:pt>
              <c:pt idx="12">
                <c:v>15</c:v>
              </c:pt>
              <c:pt idx="13">
                <c:v>15</c:v>
              </c:pt>
              <c:pt idx="14">
                <c:v>13</c:v>
              </c:pt>
              <c:pt idx="15">
                <c:v>14</c:v>
              </c:pt>
              <c:pt idx="16">
                <c:v>15</c:v>
              </c:pt>
              <c:pt idx="17">
                <c:v>16</c:v>
              </c:pt>
              <c:pt idx="18">
                <c:v>16</c:v>
              </c:pt>
              <c:pt idx="19">
                <c:v>15</c:v>
              </c:pt>
              <c:pt idx="20">
                <c:v>15</c:v>
              </c:pt>
              <c:pt idx="21">
                <c:v>14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D-2970-4C76-A73E-DA1CEE225BC3}"/>
            </c:ext>
          </c:extLst>
        </c:ser>
        <c:ser>
          <c:idx val="14"/>
          <c:order val="14"/>
          <c:tx>
            <c:v>ESS</c:v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18</c:v>
              </c:pt>
              <c:pt idx="1">
                <c:v>17</c:v>
              </c:pt>
              <c:pt idx="2">
                <c:v>18</c:v>
              </c:pt>
              <c:pt idx="3">
                <c:v>16</c:v>
              </c:pt>
              <c:pt idx="4">
                <c:v>16</c:v>
              </c:pt>
              <c:pt idx="5">
                <c:v>16</c:v>
              </c:pt>
              <c:pt idx="6">
                <c:v>16</c:v>
              </c:pt>
              <c:pt idx="7">
                <c:v>16</c:v>
              </c:pt>
              <c:pt idx="8">
                <c:v>16</c:v>
              </c:pt>
              <c:pt idx="9">
                <c:v>16</c:v>
              </c:pt>
              <c:pt idx="10">
                <c:v>16</c:v>
              </c:pt>
              <c:pt idx="11">
                <c:v>16</c:v>
              </c:pt>
              <c:pt idx="12">
                <c:v>16</c:v>
              </c:pt>
              <c:pt idx="13">
                <c:v>16</c:v>
              </c:pt>
              <c:pt idx="14">
                <c:v>16</c:v>
              </c:pt>
              <c:pt idx="15">
                <c:v>16</c:v>
              </c:pt>
              <c:pt idx="16">
                <c:v>16</c:v>
              </c:pt>
              <c:pt idx="17">
                <c:v>14</c:v>
              </c:pt>
              <c:pt idx="18">
                <c:v>14</c:v>
              </c:pt>
              <c:pt idx="19">
                <c:v>14</c:v>
              </c:pt>
              <c:pt idx="20">
                <c:v>14</c:v>
              </c:pt>
              <c:pt idx="21">
                <c:v>15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E-2970-4C76-A73E-DA1CEE225BC3}"/>
            </c:ext>
          </c:extLst>
        </c:ser>
        <c:ser>
          <c:idx val="15"/>
          <c:order val="15"/>
          <c:tx>
            <c:v>GWS</c:v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13</c:v>
              </c:pt>
              <c:pt idx="1">
                <c:v>16</c:v>
              </c:pt>
              <c:pt idx="2">
                <c:v>13</c:v>
              </c:pt>
              <c:pt idx="3">
                <c:v>15</c:v>
              </c:pt>
              <c:pt idx="4">
                <c:v>15</c:v>
              </c:pt>
              <c:pt idx="5">
                <c:v>15</c:v>
              </c:pt>
              <c:pt idx="6">
                <c:v>15</c:v>
              </c:pt>
              <c:pt idx="7">
                <c:v>15</c:v>
              </c:pt>
              <c:pt idx="8">
                <c:v>15</c:v>
              </c:pt>
              <c:pt idx="9">
                <c:v>14</c:v>
              </c:pt>
              <c:pt idx="10">
                <c:v>14</c:v>
              </c:pt>
              <c:pt idx="11">
                <c:v>15</c:v>
              </c:pt>
              <c:pt idx="12">
                <c:v>13</c:v>
              </c:pt>
              <c:pt idx="13">
                <c:v>13</c:v>
              </c:pt>
              <c:pt idx="14">
                <c:v>14</c:v>
              </c:pt>
              <c:pt idx="15">
                <c:v>13</c:v>
              </c:pt>
              <c:pt idx="16">
                <c:v>13</c:v>
              </c:pt>
              <c:pt idx="17">
                <c:v>15</c:v>
              </c:pt>
              <c:pt idx="18">
                <c:v>15</c:v>
              </c:pt>
              <c:pt idx="19">
                <c:v>16</c:v>
              </c:pt>
              <c:pt idx="20">
                <c:v>16</c:v>
              </c:pt>
              <c:pt idx="21">
                <c:v>16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F-2970-4C76-A73E-DA1CEE225BC3}"/>
            </c:ext>
          </c:extLst>
        </c:ser>
        <c:ser>
          <c:idx val="16"/>
          <c:order val="16"/>
          <c:tx>
            <c:v>WCE</c:v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15</c:v>
              </c:pt>
              <c:pt idx="1">
                <c:v>14</c:v>
              </c:pt>
              <c:pt idx="2">
                <c:v>17</c:v>
              </c:pt>
              <c:pt idx="3">
                <c:v>17</c:v>
              </c:pt>
              <c:pt idx="4">
                <c:v>17</c:v>
              </c:pt>
              <c:pt idx="5">
                <c:v>17</c:v>
              </c:pt>
              <c:pt idx="6">
                <c:v>18</c:v>
              </c:pt>
              <c:pt idx="7">
                <c:v>18</c:v>
              </c:pt>
              <c:pt idx="8">
                <c:v>18</c:v>
              </c:pt>
              <c:pt idx="9">
                <c:v>18</c:v>
              </c:pt>
              <c:pt idx="10">
                <c:v>18</c:v>
              </c:pt>
              <c:pt idx="11">
                <c:v>18</c:v>
              </c:pt>
              <c:pt idx="12">
                <c:v>18</c:v>
              </c:pt>
              <c:pt idx="13">
                <c:v>18</c:v>
              </c:pt>
              <c:pt idx="14">
                <c:v>17</c:v>
              </c:pt>
              <c:pt idx="15">
                <c:v>17</c:v>
              </c:pt>
              <c:pt idx="16">
                <c:v>17</c:v>
              </c:pt>
              <c:pt idx="17">
                <c:v>17</c:v>
              </c:pt>
              <c:pt idx="18">
                <c:v>17</c:v>
              </c:pt>
              <c:pt idx="19">
                <c:v>17</c:v>
              </c:pt>
              <c:pt idx="20">
                <c:v>17</c:v>
              </c:pt>
              <c:pt idx="21">
                <c:v>17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0-2970-4C76-A73E-DA1CEE225BC3}"/>
            </c:ext>
          </c:extLst>
        </c:ser>
        <c:ser>
          <c:idx val="17"/>
          <c:order val="17"/>
          <c:tx>
            <c:v>KAN</c:v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16</c:v>
              </c:pt>
              <c:pt idx="1">
                <c:v>10</c:v>
              </c:pt>
              <c:pt idx="2">
                <c:v>15</c:v>
              </c:pt>
              <c:pt idx="3">
                <c:v>18</c:v>
              </c:pt>
              <c:pt idx="4">
                <c:v>18</c:v>
              </c:pt>
              <c:pt idx="5">
                <c:v>18</c:v>
              </c:pt>
              <c:pt idx="6">
                <c:v>17</c:v>
              </c:pt>
              <c:pt idx="7">
                <c:v>17</c:v>
              </c:pt>
              <c:pt idx="8">
                <c:v>17</c:v>
              </c:pt>
              <c:pt idx="9">
                <c:v>17</c:v>
              </c:pt>
              <c:pt idx="10">
                <c:v>17</c:v>
              </c:pt>
              <c:pt idx="11">
                <c:v>17</c:v>
              </c:pt>
              <c:pt idx="12">
                <c:v>17</c:v>
              </c:pt>
              <c:pt idx="13">
                <c:v>17</c:v>
              </c:pt>
              <c:pt idx="14">
                <c:v>18</c:v>
              </c:pt>
              <c:pt idx="15">
                <c:v>18</c:v>
              </c:pt>
              <c:pt idx="16">
                <c:v>18</c:v>
              </c:pt>
              <c:pt idx="17">
                <c:v>18</c:v>
              </c:pt>
              <c:pt idx="18">
                <c:v>18</c:v>
              </c:pt>
              <c:pt idx="19">
                <c:v>18</c:v>
              </c:pt>
              <c:pt idx="20">
                <c:v>18</c:v>
              </c:pt>
              <c:pt idx="21">
                <c:v>18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1-2970-4C76-A73E-DA1CEE225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1FA9683-5B0C-40A9-8EB3-A0D03B0FC532}">
  <sheetPr>
    <tabColor theme="9" tint="0.59999389629810485"/>
  </sheetPr>
  <sheetViews>
    <sheetView tabSelected="1" zoomScale="133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304080-E106-486E-88EA-FD4A7469F6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5827" cy="607308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7C442E-5306-4FD6-B79D-6CB3BDED5F7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y%20Round%20Results%20Ca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ults"/>
      <sheetName val="Stats"/>
      <sheetName val="Hot Tip Teams Used"/>
      <sheetName val="AspNetUsers"/>
      <sheetName val="LadderRoundByRound"/>
      <sheetName val="Teams (2)"/>
      <sheetName val="Sheet2"/>
      <sheetName val="Tips"/>
      <sheetName val="Venues"/>
      <sheetName val="GroupMemberships"/>
      <sheetName val="RoundTips"/>
      <sheetName val="Grou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zTippingResultsByQuarter"/>
      <sheetName val="zInvalidHotTips"/>
      <sheetName val="zTippingResults"/>
      <sheetName val="Matches (2)"/>
      <sheetName val="zTippingResultsThisRound"/>
      <sheetName val="TeamLadderPositions2"/>
      <sheetName val="zHotTipSurvivors"/>
      <sheetName val="zHotTipSurvivorsPreviousRound"/>
      <sheetName val="zLadder"/>
      <sheetName val="zHotTipTeamsUsed"/>
      <sheetName val="Tippers"/>
      <sheetName val="TipperLadderPositions"/>
      <sheetName val="zTippingResultsWinnerThisRound"/>
      <sheetName val="Teams"/>
      <sheetName val="TipperLadderPos"/>
      <sheetName val="TeamLadderPositions"/>
    </sheetNames>
    <sheetDataSet>
      <sheetData sheetId="0"/>
      <sheetData sheetId="1"/>
      <sheetData sheetId="2">
        <row r="15">
          <cell r="P15" t="str">
            <v>Count</v>
          </cell>
        </row>
        <row r="16">
          <cell r="O16">
            <v>0</v>
          </cell>
          <cell r="P16">
            <v>0</v>
          </cell>
        </row>
        <row r="17">
          <cell r="O17">
            <v>1</v>
          </cell>
          <cell r="P17">
            <v>0</v>
          </cell>
        </row>
        <row r="18">
          <cell r="O18">
            <v>2</v>
          </cell>
          <cell r="P18">
            <v>1</v>
          </cell>
        </row>
        <row r="19">
          <cell r="O19">
            <v>3</v>
          </cell>
          <cell r="P19">
            <v>4</v>
          </cell>
        </row>
        <row r="20">
          <cell r="O20">
            <v>4</v>
          </cell>
          <cell r="P20">
            <v>7</v>
          </cell>
        </row>
        <row r="21">
          <cell r="O21">
            <v>5</v>
          </cell>
          <cell r="P21">
            <v>12</v>
          </cell>
        </row>
        <row r="22">
          <cell r="O22">
            <v>6</v>
          </cell>
          <cell r="P22">
            <v>13</v>
          </cell>
        </row>
        <row r="23">
          <cell r="O23">
            <v>7</v>
          </cell>
          <cell r="P23">
            <v>38</v>
          </cell>
        </row>
        <row r="24">
          <cell r="O24">
            <v>8</v>
          </cell>
          <cell r="P24">
            <v>69</v>
          </cell>
        </row>
        <row r="25">
          <cell r="O25">
            <v>9</v>
          </cell>
          <cell r="P25">
            <v>33</v>
          </cell>
        </row>
      </sheetData>
      <sheetData sheetId="3"/>
      <sheetData sheetId="4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1C6D5C2E-F4E5-4A9F-BB49-189CC76EC877}" userId="S::Craig.Owens@mottmac.com::d21bcaa0-9556-42cc-ba98-49f72fbbae35" providerId="AD"/>
</personList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12" dT="2022-04-05T03:03:01.84" personId="{1C6D5C2E-F4E5-4A9F-BB49-189CC76EC877}" id="{DB26D0D4-4661-4B6D-91FD-C90DB9F7C7A8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AB0A3-4EA0-4BF6-AE62-8C272F9BAB67}">
  <sheetPr>
    <tabColor theme="9" tint="0.59999389629810485"/>
    <pageSetUpPr fitToPage="1"/>
  </sheetPr>
  <dimension ref="A1:AH177"/>
  <sheetViews>
    <sheetView tabSelected="1" topLeftCell="A6" zoomScale="80" zoomScaleNormal="80" workbookViewId="0">
      <pane xSplit="8" ySplit="7" topLeftCell="I13" activePane="bottomRight" state="frozen"/>
      <selection activeCell="O54" sqref="O54:R75"/>
      <selection pane="topRight" activeCell="O54" sqref="O54:R75"/>
      <selection pane="bottomLeft" activeCell="O54" sqref="O54:R75"/>
      <selection pane="bottomRight" activeCell="I13" sqref="I13"/>
    </sheetView>
  </sheetViews>
  <sheetFormatPr defaultColWidth="9.140625" defaultRowHeight="16.5" outlineLevelRow="1" outlineLevelCol="1"/>
  <cols>
    <col min="1" max="1" width="9.140625" style="1" hidden="1" customWidth="1" outlineLevel="1"/>
    <col min="2" max="5" width="9.140625" hidden="1" customWidth="1" outlineLevel="1"/>
    <col min="6" max="6" width="9.140625" style="1" hidden="1" customWidth="1" outlineLevel="1"/>
    <col min="7" max="7" width="6.7109375" style="2" bestFit="1" customWidth="1" collapsed="1"/>
    <col min="8" max="8" width="22.5703125" style="1" customWidth="1"/>
    <col min="9" max="9" width="8.85546875" style="3" bestFit="1" customWidth="1"/>
    <col min="10" max="10" width="10.140625" style="3" bestFit="1" customWidth="1"/>
    <col min="11" max="11" width="9.28515625" style="3" bestFit="1" customWidth="1"/>
    <col min="12" max="12" width="9.28515625" style="4" bestFit="1" customWidth="1"/>
    <col min="13" max="14" width="4.28515625" style="2" bestFit="1" customWidth="1"/>
    <col min="15" max="15" width="16.5703125" style="1" hidden="1" customWidth="1" outlineLevel="1"/>
    <col min="16" max="16" width="9.140625" style="1" hidden="1" customWidth="1" outlineLevel="1"/>
    <col min="17" max="17" width="9.28515625" style="5" bestFit="1" customWidth="1" collapsed="1"/>
    <col min="18" max="19" width="9.140625" style="1" hidden="1" customWidth="1" outlineLevel="1"/>
    <col min="20" max="20" width="8.7109375" style="2" bestFit="1" customWidth="1" collapsed="1"/>
    <col min="21" max="21" width="9.140625" style="1" hidden="1" customWidth="1" outlineLevel="1"/>
    <col min="22" max="22" width="9.85546875" style="3" bestFit="1" customWidth="1" collapsed="1"/>
    <col min="23" max="23" width="11.140625" style="2" customWidth="1"/>
    <col min="24" max="25" width="9.140625" style="2" hidden="1" customWidth="1" outlineLevel="1"/>
    <col min="26" max="26" width="7.5703125" style="2" customWidth="1" collapsed="1"/>
    <col min="27" max="34" width="7.5703125" style="2" customWidth="1"/>
    <col min="35" max="16384" width="9.140625" style="1"/>
  </cols>
  <sheetData>
    <row r="1" spans="1:34" hidden="1" outlineLevel="1">
      <c r="B1" s="1"/>
      <c r="C1" s="1"/>
      <c r="D1" s="1"/>
      <c r="E1" s="1"/>
      <c r="Z1" s="2" t="s">
        <v>69</v>
      </c>
      <c r="AA1" s="2" t="s">
        <v>70</v>
      </c>
      <c r="AB1" s="2" t="s">
        <v>71</v>
      </c>
      <c r="AC1" s="2" t="s">
        <v>72</v>
      </c>
      <c r="AD1" s="2" t="s">
        <v>73</v>
      </c>
      <c r="AE1" s="2" t="s">
        <v>74</v>
      </c>
      <c r="AF1" s="2" t="s">
        <v>75</v>
      </c>
      <c r="AG1" s="2" t="s">
        <v>76</v>
      </c>
      <c r="AH1" s="2" t="s">
        <v>77</v>
      </c>
    </row>
    <row r="2" spans="1:34" hidden="1" outlineLevel="1">
      <c r="A2" s="1">
        <v>7</v>
      </c>
      <c r="B2" s="1"/>
      <c r="C2" s="1"/>
      <c r="D2" s="1"/>
      <c r="E2" s="1"/>
      <c r="Z2" s="2">
        <v>2327</v>
      </c>
      <c r="AA2" s="2">
        <v>2329</v>
      </c>
      <c r="AB2" s="2">
        <v>2330</v>
      </c>
      <c r="AC2" s="2">
        <v>2324</v>
      </c>
      <c r="AD2" s="2">
        <v>2325</v>
      </c>
      <c r="AE2" s="2">
        <v>2331</v>
      </c>
      <c r="AF2" s="2">
        <v>2326</v>
      </c>
      <c r="AG2" s="2">
        <v>2328</v>
      </c>
      <c r="AH2" s="2">
        <v>2323</v>
      </c>
    </row>
    <row r="3" spans="1:34" hidden="1" outlineLevel="1">
      <c r="B3" s="1"/>
      <c r="C3" s="1"/>
      <c r="D3" s="1"/>
      <c r="E3" s="1"/>
    </row>
    <row r="4" spans="1:34" s="13" customFormat="1" ht="66" hidden="1" outlineLevel="1">
      <c r="A4" s="6" t="s">
        <v>0</v>
      </c>
      <c r="B4" s="7"/>
      <c r="C4" s="7"/>
      <c r="D4" s="7"/>
      <c r="E4" s="7"/>
      <c r="F4" s="7" t="s">
        <v>1</v>
      </c>
      <c r="G4" s="7" t="s">
        <v>2</v>
      </c>
      <c r="H4" s="8" t="s">
        <v>3</v>
      </c>
      <c r="I4" s="7" t="s">
        <v>4</v>
      </c>
      <c r="J4" s="9" t="s">
        <v>5</v>
      </c>
      <c r="K4" s="9" t="s">
        <v>6</v>
      </c>
      <c r="L4" s="9" t="s">
        <v>7</v>
      </c>
      <c r="M4" s="9" t="s">
        <v>8</v>
      </c>
      <c r="N4" s="9" t="s">
        <v>9</v>
      </c>
      <c r="O4" s="7" t="s">
        <v>10</v>
      </c>
      <c r="P4" s="7" t="s">
        <v>11</v>
      </c>
      <c r="Q4" s="10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11" t="s">
        <v>17</v>
      </c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</row>
    <row r="5" spans="1:34" hidden="1" outlineLevel="1">
      <c r="A5" s="14"/>
      <c r="B5" s="14"/>
      <c r="C5" s="14"/>
      <c r="D5" s="14"/>
      <c r="E5" s="14"/>
      <c r="F5" s="14"/>
      <c r="G5" s="14"/>
      <c r="H5" s="15"/>
      <c r="I5" s="14"/>
      <c r="J5" s="16"/>
      <c r="K5" s="16"/>
      <c r="L5" s="16"/>
      <c r="M5" s="16"/>
      <c r="N5" s="16"/>
      <c r="O5" s="14"/>
      <c r="P5" s="14"/>
      <c r="Q5" s="17"/>
      <c r="R5" s="14"/>
      <c r="S5" s="14"/>
      <c r="T5" s="14"/>
      <c r="U5" s="14"/>
      <c r="V5" s="17"/>
    </row>
    <row r="6" spans="1:34" ht="21" customHeight="1" collapsed="1">
      <c r="A6" s="18" t="s">
        <v>78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</row>
    <row r="7" spans="1:34" ht="18">
      <c r="B7" s="1"/>
      <c r="C7" s="1"/>
      <c r="D7" s="1"/>
      <c r="E7" s="1"/>
      <c r="G7" s="19"/>
      <c r="H7" s="20" t="s">
        <v>18</v>
      </c>
      <c r="I7" s="21"/>
      <c r="J7" s="21"/>
      <c r="K7" s="21"/>
      <c r="L7" s="21"/>
      <c r="M7" s="22"/>
      <c r="T7" s="1"/>
    </row>
    <row r="8" spans="1:34" ht="18">
      <c r="B8" s="1"/>
      <c r="C8" s="1"/>
      <c r="D8" s="1"/>
      <c r="E8" s="1"/>
      <c r="G8" s="23"/>
      <c r="H8" s="24" t="s">
        <v>79</v>
      </c>
      <c r="I8" s="25"/>
      <c r="J8" s="25"/>
      <c r="K8" s="25"/>
      <c r="L8" s="25"/>
      <c r="M8" s="26"/>
      <c r="T8" s="1"/>
    </row>
    <row r="9" spans="1:34" ht="18">
      <c r="B9" s="1"/>
      <c r="C9" s="1"/>
      <c r="D9" s="1"/>
      <c r="E9" s="1"/>
      <c r="G9" s="27"/>
      <c r="H9" s="24" t="s">
        <v>80</v>
      </c>
      <c r="I9" s="25"/>
      <c r="J9" s="25"/>
      <c r="K9" s="25"/>
      <c r="L9" s="25"/>
      <c r="M9" s="26"/>
      <c r="T9" s="1"/>
    </row>
    <row r="10" spans="1:34">
      <c r="A10" s="14"/>
      <c r="B10" s="14"/>
      <c r="C10" s="14"/>
      <c r="D10" s="14"/>
      <c r="E10" s="14"/>
      <c r="F10" s="14"/>
      <c r="G10" s="14"/>
      <c r="H10" s="15"/>
      <c r="I10" s="14"/>
      <c r="J10" s="16"/>
      <c r="K10" s="16"/>
      <c r="L10" s="16"/>
      <c r="M10" s="16"/>
      <c r="N10" s="16"/>
      <c r="O10" s="14"/>
      <c r="P10" s="14"/>
      <c r="Q10" s="17"/>
      <c r="R10" s="14"/>
      <c r="S10" s="14"/>
      <c r="T10" s="14"/>
      <c r="U10" s="14"/>
      <c r="V10" s="17"/>
    </row>
    <row r="11" spans="1:34" hidden="1" outlineLevel="1">
      <c r="A11" s="14"/>
      <c r="B11" s="14"/>
      <c r="C11" s="14"/>
      <c r="D11" s="14"/>
      <c r="E11" s="14"/>
      <c r="F11" s="14"/>
      <c r="G11" s="14"/>
      <c r="H11" s="15"/>
      <c r="I11" s="14"/>
      <c r="J11" s="16"/>
      <c r="K11" s="16"/>
      <c r="L11" s="16"/>
      <c r="M11" s="16"/>
      <c r="N11" s="16"/>
      <c r="O11" s="14"/>
      <c r="P11" s="14"/>
      <c r="Q11" s="17"/>
      <c r="R11" s="14"/>
      <c r="S11" s="14"/>
      <c r="T11" s="14"/>
      <c r="U11" s="14"/>
      <c r="V11" s="17"/>
    </row>
    <row r="12" spans="1:34" s="37" customFormat="1" ht="49.5" collapsed="1">
      <c r="A12" s="28"/>
      <c r="B12" s="28" t="s">
        <v>19</v>
      </c>
      <c r="C12" s="28" t="s">
        <v>20</v>
      </c>
      <c r="D12" s="28" t="s">
        <v>21</v>
      </c>
      <c r="E12" s="28" t="s">
        <v>22</v>
      </c>
      <c r="F12" s="28" t="s">
        <v>23</v>
      </c>
      <c r="G12" s="29" t="s">
        <v>24</v>
      </c>
      <c r="H12" s="30" t="s">
        <v>25</v>
      </c>
      <c r="I12" s="31" t="s">
        <v>26</v>
      </c>
      <c r="J12" s="31" t="s">
        <v>27</v>
      </c>
      <c r="K12" s="31" t="s">
        <v>28</v>
      </c>
      <c r="L12" s="32" t="s">
        <v>12</v>
      </c>
      <c r="M12" s="33" t="s">
        <v>8</v>
      </c>
      <c r="N12" s="33" t="s">
        <v>9</v>
      </c>
      <c r="O12" s="30" t="s">
        <v>29</v>
      </c>
      <c r="P12" s="30" t="s">
        <v>30</v>
      </c>
      <c r="Q12" s="34" t="s">
        <v>31</v>
      </c>
      <c r="R12" s="30" t="s">
        <v>32</v>
      </c>
      <c r="S12" s="30" t="s">
        <v>33</v>
      </c>
      <c r="T12" s="35" t="s">
        <v>34</v>
      </c>
      <c r="U12" s="30" t="s">
        <v>35</v>
      </c>
      <c r="V12" s="31" t="s">
        <v>36</v>
      </c>
      <c r="W12" s="35" t="s">
        <v>37</v>
      </c>
      <c r="X12" s="35" t="s">
        <v>38</v>
      </c>
      <c r="Y12" s="35" t="s">
        <v>39</v>
      </c>
      <c r="Z12" s="35" t="s">
        <v>81</v>
      </c>
      <c r="AA12" s="35" t="s">
        <v>82</v>
      </c>
      <c r="AB12" s="35" t="s">
        <v>83</v>
      </c>
      <c r="AC12" s="35" t="s">
        <v>84</v>
      </c>
      <c r="AD12" s="35" t="s">
        <v>85</v>
      </c>
      <c r="AE12" s="35" t="s">
        <v>86</v>
      </c>
      <c r="AF12" s="35" t="s">
        <v>87</v>
      </c>
      <c r="AG12" s="35" t="s">
        <v>88</v>
      </c>
      <c r="AH12" s="36" t="s">
        <v>89</v>
      </c>
    </row>
    <row r="13" spans="1:34">
      <c r="A13" s="38">
        <v>23</v>
      </c>
      <c r="B13" s="38" t="b">
        <v>1</v>
      </c>
      <c r="C13" s="38" t="b">
        <v>1</v>
      </c>
      <c r="D13" s="38">
        <v>1</v>
      </c>
      <c r="E13" s="38" t="b">
        <v>1</v>
      </c>
      <c r="F13" s="38">
        <v>1</v>
      </c>
      <c r="G13" s="39">
        <v>1</v>
      </c>
      <c r="H13" s="38" t="s">
        <v>90</v>
      </c>
      <c r="I13" s="40">
        <v>8</v>
      </c>
      <c r="J13" s="40">
        <v>7</v>
      </c>
      <c r="K13" s="40">
        <v>145</v>
      </c>
      <c r="L13" s="41">
        <v>0.73015873015873012</v>
      </c>
      <c r="M13" s="40" t="s">
        <v>91</v>
      </c>
      <c r="N13" s="40" t="s">
        <v>92</v>
      </c>
      <c r="O13" s="43">
        <v>2115933223</v>
      </c>
      <c r="P13" s="43" t="b">
        <v>1</v>
      </c>
      <c r="Q13" s="43" t="s">
        <v>1</v>
      </c>
      <c r="R13" s="43" t="b">
        <v>1</v>
      </c>
      <c r="S13" s="43" t="b">
        <v>0</v>
      </c>
      <c r="T13" s="44" t="s">
        <v>1</v>
      </c>
      <c r="U13" s="45" t="b">
        <v>0</v>
      </c>
      <c r="V13" s="40">
        <v>86</v>
      </c>
      <c r="W13" s="44" t="s">
        <v>1</v>
      </c>
      <c r="X13" s="44" t="b">
        <v>0</v>
      </c>
      <c r="Y13" s="44" t="b">
        <v>0</v>
      </c>
      <c r="Z13" s="44" t="s">
        <v>69</v>
      </c>
      <c r="AA13" s="44" t="s">
        <v>70</v>
      </c>
      <c r="AB13" s="44" t="s">
        <v>71</v>
      </c>
      <c r="AC13" s="44" t="s">
        <v>72</v>
      </c>
      <c r="AD13" s="44" t="s">
        <v>73</v>
      </c>
      <c r="AE13" s="44" t="s">
        <v>74</v>
      </c>
      <c r="AF13" s="44" t="s">
        <v>75</v>
      </c>
      <c r="AG13" s="44" t="s">
        <v>76</v>
      </c>
      <c r="AH13" s="46" t="s">
        <v>93</v>
      </c>
    </row>
    <row r="14" spans="1:34">
      <c r="A14" s="38">
        <v>106</v>
      </c>
      <c r="B14" s="38" t="b">
        <v>1</v>
      </c>
      <c r="C14" s="38" t="b">
        <v>1</v>
      </c>
      <c r="D14" s="38">
        <v>2</v>
      </c>
      <c r="E14" s="38" t="b">
        <v>1</v>
      </c>
      <c r="F14" s="38">
        <v>2</v>
      </c>
      <c r="G14" s="39">
        <v>1</v>
      </c>
      <c r="H14" s="38" t="s">
        <v>94</v>
      </c>
      <c r="I14" s="40">
        <v>8</v>
      </c>
      <c r="J14" s="40">
        <v>8</v>
      </c>
      <c r="K14" s="40">
        <v>145</v>
      </c>
      <c r="L14" s="41">
        <v>0.72486772486772488</v>
      </c>
      <c r="M14" s="42" t="s">
        <v>91</v>
      </c>
      <c r="N14" s="42" t="s">
        <v>92</v>
      </c>
      <c r="O14" s="38">
        <v>1247262077</v>
      </c>
      <c r="P14" s="38" t="b">
        <v>1</v>
      </c>
      <c r="Q14" s="43" t="s">
        <v>1</v>
      </c>
      <c r="R14" s="38" t="b">
        <v>1</v>
      </c>
      <c r="S14" s="43" t="b">
        <v>0</v>
      </c>
      <c r="T14" s="44" t="s">
        <v>1</v>
      </c>
      <c r="U14" s="45" t="b">
        <v>0</v>
      </c>
      <c r="V14" s="40">
        <v>106</v>
      </c>
      <c r="W14" s="44" t="s">
        <v>76</v>
      </c>
      <c r="X14" s="44" t="b">
        <v>1</v>
      </c>
      <c r="Y14" s="44" t="b">
        <v>1</v>
      </c>
      <c r="Z14" s="44" t="s">
        <v>69</v>
      </c>
      <c r="AA14" s="44" t="s">
        <v>70</v>
      </c>
      <c r="AB14" s="44" t="s">
        <v>71</v>
      </c>
      <c r="AC14" s="44" t="s">
        <v>72</v>
      </c>
      <c r="AD14" s="44" t="s">
        <v>73</v>
      </c>
      <c r="AE14" s="44" t="s">
        <v>74</v>
      </c>
      <c r="AF14" s="44" t="s">
        <v>75</v>
      </c>
      <c r="AG14" s="44" t="s">
        <v>76</v>
      </c>
      <c r="AH14" s="46" t="s">
        <v>93</v>
      </c>
    </row>
    <row r="15" spans="1:34">
      <c r="A15" s="38">
        <v>53</v>
      </c>
      <c r="B15" s="38" t="b">
        <v>1</v>
      </c>
      <c r="C15" s="38" t="b">
        <v>1</v>
      </c>
      <c r="D15" s="38">
        <v>1</v>
      </c>
      <c r="E15" s="38" t="b">
        <v>0</v>
      </c>
      <c r="F15" s="38">
        <v>3</v>
      </c>
      <c r="G15" s="39">
        <v>3</v>
      </c>
      <c r="H15" s="38" t="s">
        <v>95</v>
      </c>
      <c r="I15" s="40">
        <v>8</v>
      </c>
      <c r="J15" s="40">
        <v>7</v>
      </c>
      <c r="K15" s="40">
        <v>144</v>
      </c>
      <c r="L15" s="41">
        <v>0.72486772486772488</v>
      </c>
      <c r="M15" s="42" t="s">
        <v>96</v>
      </c>
      <c r="N15" s="42" t="s">
        <v>92</v>
      </c>
      <c r="O15" s="38">
        <v>1814127043</v>
      </c>
      <c r="P15" s="38" t="b">
        <v>1</v>
      </c>
      <c r="Q15" s="43" t="s">
        <v>1</v>
      </c>
      <c r="R15" s="38" t="b">
        <v>1</v>
      </c>
      <c r="S15" s="43" t="b">
        <v>0</v>
      </c>
      <c r="T15" s="44" t="s">
        <v>1</v>
      </c>
      <c r="U15" s="45" t="b">
        <v>0</v>
      </c>
      <c r="V15" s="40">
        <v>120</v>
      </c>
      <c r="W15" s="44" t="s">
        <v>70</v>
      </c>
      <c r="X15" s="44" t="b">
        <v>1</v>
      </c>
      <c r="Y15" s="44" t="b">
        <v>1</v>
      </c>
      <c r="Z15" s="44" t="s">
        <v>69</v>
      </c>
      <c r="AA15" s="44" t="s">
        <v>70</v>
      </c>
      <c r="AB15" s="44" t="s">
        <v>71</v>
      </c>
      <c r="AC15" s="44" t="s">
        <v>72</v>
      </c>
      <c r="AD15" s="44" t="s">
        <v>73</v>
      </c>
      <c r="AE15" s="44" t="s">
        <v>74</v>
      </c>
      <c r="AF15" s="44" t="s">
        <v>75</v>
      </c>
      <c r="AG15" s="44" t="s">
        <v>76</v>
      </c>
      <c r="AH15" s="46" t="s">
        <v>93</v>
      </c>
    </row>
    <row r="16" spans="1:34" s="47" customFormat="1">
      <c r="A16" s="38">
        <v>71</v>
      </c>
      <c r="B16" s="38" t="b">
        <v>1</v>
      </c>
      <c r="C16" s="38" t="b">
        <v>1</v>
      </c>
      <c r="D16" s="38">
        <v>2</v>
      </c>
      <c r="E16" s="38" t="b">
        <v>0</v>
      </c>
      <c r="F16" s="38">
        <v>4</v>
      </c>
      <c r="G16" s="39">
        <v>3</v>
      </c>
      <c r="H16" s="38" t="s">
        <v>97</v>
      </c>
      <c r="I16" s="40">
        <v>8</v>
      </c>
      <c r="J16" s="40">
        <v>8</v>
      </c>
      <c r="K16" s="40">
        <v>144</v>
      </c>
      <c r="L16" s="41">
        <v>0.71957671957671954</v>
      </c>
      <c r="M16" s="42" t="s">
        <v>96</v>
      </c>
      <c r="N16" s="42" t="s">
        <v>92</v>
      </c>
      <c r="O16" s="38">
        <v>1703715317</v>
      </c>
      <c r="P16" s="38" t="b">
        <v>1</v>
      </c>
      <c r="Q16" s="43" t="s">
        <v>1</v>
      </c>
      <c r="R16" s="38" t="b">
        <v>1</v>
      </c>
      <c r="S16" s="43" t="b">
        <v>0</v>
      </c>
      <c r="T16" s="44" t="s">
        <v>1</v>
      </c>
      <c r="U16" s="45" t="b">
        <v>0</v>
      </c>
      <c r="V16" s="40">
        <v>118</v>
      </c>
      <c r="W16" s="44" t="s">
        <v>72</v>
      </c>
      <c r="X16" s="44" t="b">
        <v>1</v>
      </c>
      <c r="Y16" s="44" t="b">
        <v>1</v>
      </c>
      <c r="Z16" s="44" t="s">
        <v>98</v>
      </c>
      <c r="AA16" s="44" t="s">
        <v>70</v>
      </c>
      <c r="AB16" s="44" t="s">
        <v>71</v>
      </c>
      <c r="AC16" s="44" t="s">
        <v>72</v>
      </c>
      <c r="AD16" s="44" t="s">
        <v>73</v>
      </c>
      <c r="AE16" s="44" t="s">
        <v>74</v>
      </c>
      <c r="AF16" s="44" t="s">
        <v>75</v>
      </c>
      <c r="AG16" s="44" t="s">
        <v>76</v>
      </c>
      <c r="AH16" s="46" t="s">
        <v>77</v>
      </c>
    </row>
    <row r="17" spans="1:34">
      <c r="A17" s="38">
        <v>7</v>
      </c>
      <c r="B17" s="38" t="b">
        <v>1</v>
      </c>
      <c r="C17" s="38" t="b">
        <v>1</v>
      </c>
      <c r="D17" s="38">
        <v>3</v>
      </c>
      <c r="E17" s="38" t="b">
        <v>0</v>
      </c>
      <c r="F17" s="38">
        <v>5</v>
      </c>
      <c r="G17" s="39">
        <v>3</v>
      </c>
      <c r="H17" s="38" t="s">
        <v>99</v>
      </c>
      <c r="I17" s="40">
        <v>8</v>
      </c>
      <c r="J17" s="40">
        <v>6</v>
      </c>
      <c r="K17" s="40">
        <v>144</v>
      </c>
      <c r="L17" s="41">
        <v>0.73015873015873012</v>
      </c>
      <c r="M17" s="42" t="s">
        <v>96</v>
      </c>
      <c r="N17" s="42" t="s">
        <v>100</v>
      </c>
      <c r="O17" s="38">
        <v>1581015453</v>
      </c>
      <c r="P17" s="38" t="b">
        <v>1</v>
      </c>
      <c r="Q17" s="43" t="s">
        <v>1</v>
      </c>
      <c r="R17" s="38" t="b">
        <v>1</v>
      </c>
      <c r="S17" s="43" t="b">
        <v>0</v>
      </c>
      <c r="T17" s="44" t="s">
        <v>1</v>
      </c>
      <c r="U17" s="45" t="b">
        <v>0</v>
      </c>
      <c r="V17" s="40">
        <v>118</v>
      </c>
      <c r="W17" s="44" t="s">
        <v>101</v>
      </c>
      <c r="X17" s="44" t="b">
        <v>0</v>
      </c>
      <c r="Y17" s="44" t="b">
        <v>0</v>
      </c>
      <c r="Z17" s="44" t="s">
        <v>69</v>
      </c>
      <c r="AA17" s="44" t="s">
        <v>70</v>
      </c>
      <c r="AB17" s="44" t="s">
        <v>71</v>
      </c>
      <c r="AC17" s="44" t="s">
        <v>72</v>
      </c>
      <c r="AD17" s="44" t="s">
        <v>73</v>
      </c>
      <c r="AE17" s="44" t="s">
        <v>74</v>
      </c>
      <c r="AF17" s="44" t="s">
        <v>75</v>
      </c>
      <c r="AG17" s="44" t="s">
        <v>76</v>
      </c>
      <c r="AH17" s="46" t="s">
        <v>93</v>
      </c>
    </row>
    <row r="18" spans="1:34">
      <c r="A18" s="38">
        <v>137</v>
      </c>
      <c r="B18" s="38" t="b">
        <v>1</v>
      </c>
      <c r="C18" s="38" t="b">
        <v>1</v>
      </c>
      <c r="D18" s="38">
        <v>1</v>
      </c>
      <c r="E18" s="38" t="b">
        <v>1</v>
      </c>
      <c r="F18" s="38">
        <v>6</v>
      </c>
      <c r="G18" s="39">
        <v>6</v>
      </c>
      <c r="H18" s="38" t="s">
        <v>102</v>
      </c>
      <c r="I18" s="40">
        <v>9</v>
      </c>
      <c r="J18" s="40">
        <v>6</v>
      </c>
      <c r="K18" s="40">
        <v>143</v>
      </c>
      <c r="L18" s="41">
        <v>0.72486772486772488</v>
      </c>
      <c r="M18" s="42" t="s">
        <v>96</v>
      </c>
      <c r="N18" s="42" t="s">
        <v>100</v>
      </c>
      <c r="O18" s="38">
        <v>1804324366</v>
      </c>
      <c r="P18" s="38" t="b">
        <v>1</v>
      </c>
      <c r="Q18" s="43">
        <v>167</v>
      </c>
      <c r="R18" s="38" t="b">
        <v>1</v>
      </c>
      <c r="S18" s="43" t="b">
        <v>0</v>
      </c>
      <c r="T18" s="44" t="s">
        <v>1</v>
      </c>
      <c r="U18" s="45" t="b">
        <v>0</v>
      </c>
      <c r="V18" s="40">
        <v>124</v>
      </c>
      <c r="W18" s="44" t="s">
        <v>103</v>
      </c>
      <c r="X18" s="44" t="b">
        <v>0</v>
      </c>
      <c r="Y18" s="44" t="b">
        <v>0</v>
      </c>
      <c r="Z18" s="44" t="s">
        <v>69</v>
      </c>
      <c r="AA18" s="44" t="s">
        <v>70</v>
      </c>
      <c r="AB18" s="44" t="s">
        <v>71</v>
      </c>
      <c r="AC18" s="44" t="s">
        <v>72</v>
      </c>
      <c r="AD18" s="44" t="s">
        <v>73</v>
      </c>
      <c r="AE18" s="44" t="s">
        <v>74</v>
      </c>
      <c r="AF18" s="44" t="s">
        <v>75</v>
      </c>
      <c r="AG18" s="44" t="s">
        <v>76</v>
      </c>
      <c r="AH18" s="46" t="s">
        <v>77</v>
      </c>
    </row>
    <row r="19" spans="1:34">
      <c r="A19" s="38">
        <v>130</v>
      </c>
      <c r="B19" s="38" t="b">
        <v>1</v>
      </c>
      <c r="C19" s="38" t="b">
        <v>1</v>
      </c>
      <c r="D19" s="38">
        <v>2</v>
      </c>
      <c r="E19" s="38" t="b">
        <v>1</v>
      </c>
      <c r="F19" s="38">
        <v>7</v>
      </c>
      <c r="G19" s="39">
        <v>6</v>
      </c>
      <c r="H19" s="38" t="s">
        <v>104</v>
      </c>
      <c r="I19" s="40">
        <v>8</v>
      </c>
      <c r="J19" s="40">
        <v>7</v>
      </c>
      <c r="K19" s="40">
        <v>143</v>
      </c>
      <c r="L19" s="41">
        <v>0.71957671957671954</v>
      </c>
      <c r="M19" s="42" t="s">
        <v>96</v>
      </c>
      <c r="N19" s="42" t="s">
        <v>92</v>
      </c>
      <c r="O19" s="38">
        <v>1679114657</v>
      </c>
      <c r="P19" s="38" t="b">
        <v>1</v>
      </c>
      <c r="Q19" s="43" t="s">
        <v>1</v>
      </c>
      <c r="R19" s="38" t="b">
        <v>1</v>
      </c>
      <c r="S19" s="43" t="b">
        <v>0</v>
      </c>
      <c r="T19" s="44" t="s">
        <v>1</v>
      </c>
      <c r="U19" s="45" t="b">
        <v>0</v>
      </c>
      <c r="V19" s="40">
        <v>108</v>
      </c>
      <c r="W19" s="44" t="s">
        <v>93</v>
      </c>
      <c r="X19" s="44" t="b">
        <v>1</v>
      </c>
      <c r="Y19" s="44" t="b">
        <v>0</v>
      </c>
      <c r="Z19" s="44" t="s">
        <v>69</v>
      </c>
      <c r="AA19" s="44" t="s">
        <v>70</v>
      </c>
      <c r="AB19" s="44" t="s">
        <v>71</v>
      </c>
      <c r="AC19" s="44" t="s">
        <v>72</v>
      </c>
      <c r="AD19" s="44" t="s">
        <v>73</v>
      </c>
      <c r="AE19" s="44" t="s">
        <v>74</v>
      </c>
      <c r="AF19" s="44" t="s">
        <v>75</v>
      </c>
      <c r="AG19" s="44" t="s">
        <v>76</v>
      </c>
      <c r="AH19" s="46" t="s">
        <v>93</v>
      </c>
    </row>
    <row r="20" spans="1:34">
      <c r="A20" s="38">
        <v>21</v>
      </c>
      <c r="B20" s="38" t="b">
        <v>0</v>
      </c>
      <c r="C20" s="38" t="b">
        <v>1</v>
      </c>
      <c r="D20" s="38">
        <v>1</v>
      </c>
      <c r="E20" s="38" t="b">
        <v>0</v>
      </c>
      <c r="F20" s="38">
        <v>8</v>
      </c>
      <c r="G20" s="39">
        <v>8</v>
      </c>
      <c r="H20" s="38" t="s">
        <v>105</v>
      </c>
      <c r="I20" s="40">
        <v>9</v>
      </c>
      <c r="J20" s="40">
        <v>9</v>
      </c>
      <c r="K20" s="40">
        <v>142</v>
      </c>
      <c r="L20" s="41">
        <v>0.70370370370370372</v>
      </c>
      <c r="M20" s="42" t="s">
        <v>96</v>
      </c>
      <c r="N20" s="42" t="s">
        <v>100</v>
      </c>
      <c r="O20" s="38">
        <v>1104188202</v>
      </c>
      <c r="P20" s="38" t="b">
        <v>1</v>
      </c>
      <c r="Q20" s="43">
        <v>179</v>
      </c>
      <c r="R20" s="38" t="b">
        <v>1</v>
      </c>
      <c r="S20" s="43" t="b">
        <v>0</v>
      </c>
      <c r="T20" s="44" t="s">
        <v>1</v>
      </c>
      <c r="U20" s="45" t="b">
        <v>0</v>
      </c>
      <c r="V20" s="40">
        <v>116</v>
      </c>
      <c r="W20" s="44" t="s">
        <v>98</v>
      </c>
      <c r="X20" s="44" t="b">
        <v>0</v>
      </c>
      <c r="Y20" s="44" t="b">
        <v>0</v>
      </c>
      <c r="Z20" s="44" t="s">
        <v>69</v>
      </c>
      <c r="AA20" s="44" t="s">
        <v>70</v>
      </c>
      <c r="AB20" s="44" t="s">
        <v>71</v>
      </c>
      <c r="AC20" s="44" t="s">
        <v>72</v>
      </c>
      <c r="AD20" s="44" t="s">
        <v>73</v>
      </c>
      <c r="AE20" s="44" t="s">
        <v>74</v>
      </c>
      <c r="AF20" s="44" t="s">
        <v>75</v>
      </c>
      <c r="AG20" s="44" t="s">
        <v>76</v>
      </c>
      <c r="AH20" s="46" t="s">
        <v>77</v>
      </c>
    </row>
    <row r="21" spans="1:34">
      <c r="A21" s="38">
        <v>49</v>
      </c>
      <c r="B21" s="38" t="b">
        <v>0</v>
      </c>
      <c r="C21" s="38" t="b">
        <v>1</v>
      </c>
      <c r="D21" s="38">
        <v>2</v>
      </c>
      <c r="E21" s="38" t="b">
        <v>0</v>
      </c>
      <c r="F21" s="38">
        <v>9</v>
      </c>
      <c r="G21" s="39">
        <v>8</v>
      </c>
      <c r="H21" s="38" t="s">
        <v>106</v>
      </c>
      <c r="I21" s="40">
        <v>9</v>
      </c>
      <c r="J21" s="40">
        <v>7</v>
      </c>
      <c r="K21" s="40">
        <v>142</v>
      </c>
      <c r="L21" s="41">
        <v>0.7142857142857143</v>
      </c>
      <c r="M21" s="42" t="s">
        <v>96</v>
      </c>
      <c r="N21" s="42" t="s">
        <v>92</v>
      </c>
      <c r="O21" s="38">
        <v>1046150314</v>
      </c>
      <c r="P21" s="38" t="b">
        <v>1</v>
      </c>
      <c r="Q21" s="43">
        <v>167</v>
      </c>
      <c r="R21" s="38" t="b">
        <v>1</v>
      </c>
      <c r="S21" s="43" t="b">
        <v>0</v>
      </c>
      <c r="T21" s="44" t="s">
        <v>1</v>
      </c>
      <c r="U21" s="45" t="b">
        <v>0</v>
      </c>
      <c r="V21" s="40">
        <v>108</v>
      </c>
      <c r="W21" s="44" t="s">
        <v>73</v>
      </c>
      <c r="X21" s="44" t="b">
        <v>1</v>
      </c>
      <c r="Y21" s="44" t="b">
        <v>1</v>
      </c>
      <c r="Z21" s="44" t="s">
        <v>69</v>
      </c>
      <c r="AA21" s="44" t="s">
        <v>70</v>
      </c>
      <c r="AB21" s="44" t="s">
        <v>71</v>
      </c>
      <c r="AC21" s="44" t="s">
        <v>72</v>
      </c>
      <c r="AD21" s="44" t="s">
        <v>73</v>
      </c>
      <c r="AE21" s="44" t="s">
        <v>74</v>
      </c>
      <c r="AF21" s="44" t="s">
        <v>75</v>
      </c>
      <c r="AG21" s="44" t="s">
        <v>76</v>
      </c>
      <c r="AH21" s="46" t="s">
        <v>77</v>
      </c>
    </row>
    <row r="22" spans="1:34">
      <c r="A22" s="38">
        <v>38</v>
      </c>
      <c r="B22" s="38" t="b">
        <v>0</v>
      </c>
      <c r="C22" s="38" t="b">
        <v>1</v>
      </c>
      <c r="D22" s="38">
        <v>3</v>
      </c>
      <c r="E22" s="38" t="b">
        <v>0</v>
      </c>
      <c r="F22" s="38">
        <v>10</v>
      </c>
      <c r="G22" s="39">
        <v>8</v>
      </c>
      <c r="H22" s="38" t="s">
        <v>107</v>
      </c>
      <c r="I22" s="40">
        <v>8</v>
      </c>
      <c r="J22" s="40">
        <v>7</v>
      </c>
      <c r="K22" s="40">
        <v>142</v>
      </c>
      <c r="L22" s="41">
        <v>0.7142857142857143</v>
      </c>
      <c r="M22" s="42" t="s">
        <v>96</v>
      </c>
      <c r="N22" s="42" t="s">
        <v>100</v>
      </c>
      <c r="O22" s="38">
        <v>595501767</v>
      </c>
      <c r="P22" s="38" t="b">
        <v>1</v>
      </c>
      <c r="Q22" s="43" t="s">
        <v>1</v>
      </c>
      <c r="R22" s="38" t="b">
        <v>1</v>
      </c>
      <c r="S22" s="43" t="b">
        <v>0</v>
      </c>
      <c r="T22" s="44" t="s">
        <v>1</v>
      </c>
      <c r="U22" s="45" t="b">
        <v>0</v>
      </c>
      <c r="V22" s="40">
        <v>123</v>
      </c>
      <c r="W22" s="44" t="s">
        <v>101</v>
      </c>
      <c r="X22" s="44" t="b">
        <v>0</v>
      </c>
      <c r="Y22" s="44" t="b">
        <v>0</v>
      </c>
      <c r="Z22" s="44" t="s">
        <v>69</v>
      </c>
      <c r="AA22" s="44" t="s">
        <v>70</v>
      </c>
      <c r="AB22" s="44" t="s">
        <v>71</v>
      </c>
      <c r="AC22" s="44" t="s">
        <v>72</v>
      </c>
      <c r="AD22" s="44" t="s">
        <v>73</v>
      </c>
      <c r="AE22" s="44" t="s">
        <v>74</v>
      </c>
      <c r="AF22" s="44" t="s">
        <v>75</v>
      </c>
      <c r="AG22" s="44" t="s">
        <v>76</v>
      </c>
      <c r="AH22" s="46" t="s">
        <v>93</v>
      </c>
    </row>
    <row r="23" spans="1:34" s="47" customFormat="1">
      <c r="A23" s="38">
        <v>67</v>
      </c>
      <c r="B23" s="38" t="b">
        <v>0</v>
      </c>
      <c r="C23" s="38" t="b">
        <v>1</v>
      </c>
      <c r="D23" s="38">
        <v>1</v>
      </c>
      <c r="E23" s="38" t="b">
        <v>1</v>
      </c>
      <c r="F23" s="38">
        <v>11</v>
      </c>
      <c r="G23" s="39">
        <v>11</v>
      </c>
      <c r="H23" s="38" t="s">
        <v>108</v>
      </c>
      <c r="I23" s="40">
        <v>8</v>
      </c>
      <c r="J23" s="40">
        <v>7</v>
      </c>
      <c r="K23" s="40">
        <v>141</v>
      </c>
      <c r="L23" s="41">
        <v>0.70899470899470896</v>
      </c>
      <c r="M23" s="42" t="s">
        <v>96</v>
      </c>
      <c r="N23" s="42" t="s">
        <v>92</v>
      </c>
      <c r="O23" s="38">
        <v>1115309362</v>
      </c>
      <c r="P23" s="38" t="b">
        <v>1</v>
      </c>
      <c r="Q23" s="43" t="s">
        <v>1</v>
      </c>
      <c r="R23" s="38" t="b">
        <v>1</v>
      </c>
      <c r="S23" s="43" t="b">
        <v>0</v>
      </c>
      <c r="T23" s="44" t="s">
        <v>1</v>
      </c>
      <c r="U23" s="45" t="b">
        <v>0</v>
      </c>
      <c r="V23" s="40">
        <v>115</v>
      </c>
      <c r="W23" s="44" t="s">
        <v>75</v>
      </c>
      <c r="X23" s="44" t="b">
        <v>1</v>
      </c>
      <c r="Y23" s="44" t="b">
        <v>1</v>
      </c>
      <c r="Z23" s="44" t="s">
        <v>69</v>
      </c>
      <c r="AA23" s="44" t="s">
        <v>70</v>
      </c>
      <c r="AB23" s="44" t="s">
        <v>71</v>
      </c>
      <c r="AC23" s="44" t="s">
        <v>72</v>
      </c>
      <c r="AD23" s="44" t="s">
        <v>73</v>
      </c>
      <c r="AE23" s="44" t="s">
        <v>74</v>
      </c>
      <c r="AF23" s="44" t="s">
        <v>75</v>
      </c>
      <c r="AG23" s="44" t="s">
        <v>101</v>
      </c>
      <c r="AH23" s="46" t="s">
        <v>77</v>
      </c>
    </row>
    <row r="24" spans="1:34">
      <c r="A24" s="38">
        <v>15</v>
      </c>
      <c r="B24" s="38" t="b">
        <v>0</v>
      </c>
      <c r="C24" s="38" t="b">
        <v>1</v>
      </c>
      <c r="D24" s="38">
        <v>2</v>
      </c>
      <c r="E24" s="38" t="b">
        <v>1</v>
      </c>
      <c r="F24" s="38">
        <v>12</v>
      </c>
      <c r="G24" s="39">
        <v>11</v>
      </c>
      <c r="H24" s="38" t="s">
        <v>109</v>
      </c>
      <c r="I24" s="40">
        <v>8</v>
      </c>
      <c r="J24" s="40">
        <v>7</v>
      </c>
      <c r="K24" s="40">
        <v>141</v>
      </c>
      <c r="L24" s="41">
        <v>0.70899470899470896</v>
      </c>
      <c r="M24" s="42" t="s">
        <v>96</v>
      </c>
      <c r="N24" s="42" t="s">
        <v>92</v>
      </c>
      <c r="O24" s="38">
        <v>730368077</v>
      </c>
      <c r="P24" s="38" t="b">
        <v>1</v>
      </c>
      <c r="Q24" s="43" t="s">
        <v>1</v>
      </c>
      <c r="R24" s="38" t="b">
        <v>1</v>
      </c>
      <c r="S24" s="43" t="b">
        <v>0</v>
      </c>
      <c r="T24" s="44" t="s">
        <v>1</v>
      </c>
      <c r="U24" s="45" t="b">
        <v>0</v>
      </c>
      <c r="V24" s="40">
        <v>113</v>
      </c>
      <c r="W24" s="44" t="s">
        <v>72</v>
      </c>
      <c r="X24" s="44" t="b">
        <v>1</v>
      </c>
      <c r="Y24" s="44" t="b">
        <v>1</v>
      </c>
      <c r="Z24" s="44" t="s">
        <v>69</v>
      </c>
      <c r="AA24" s="44" t="s">
        <v>70</v>
      </c>
      <c r="AB24" s="44" t="s">
        <v>71</v>
      </c>
      <c r="AC24" s="44" t="s">
        <v>72</v>
      </c>
      <c r="AD24" s="44" t="s">
        <v>73</v>
      </c>
      <c r="AE24" s="44" t="s">
        <v>74</v>
      </c>
      <c r="AF24" s="44" t="s">
        <v>75</v>
      </c>
      <c r="AG24" s="44" t="s">
        <v>76</v>
      </c>
      <c r="AH24" s="46" t="s">
        <v>93</v>
      </c>
    </row>
    <row r="25" spans="1:34">
      <c r="A25" s="38">
        <v>112</v>
      </c>
      <c r="B25" s="38" t="b">
        <v>0</v>
      </c>
      <c r="C25" s="38" t="b">
        <v>1</v>
      </c>
      <c r="D25" s="38">
        <v>3</v>
      </c>
      <c r="E25" s="38" t="b">
        <v>1</v>
      </c>
      <c r="F25" s="38">
        <v>13</v>
      </c>
      <c r="G25" s="39">
        <v>11</v>
      </c>
      <c r="H25" s="38" t="s">
        <v>110</v>
      </c>
      <c r="I25" s="40">
        <v>8</v>
      </c>
      <c r="J25" s="40">
        <v>7</v>
      </c>
      <c r="K25" s="40">
        <v>141</v>
      </c>
      <c r="L25" s="41">
        <v>0.70899470899470896</v>
      </c>
      <c r="M25" s="42" t="s">
        <v>96</v>
      </c>
      <c r="N25" s="42" t="s">
        <v>92</v>
      </c>
      <c r="O25" s="38">
        <v>659976673</v>
      </c>
      <c r="P25" s="38" t="b">
        <v>1</v>
      </c>
      <c r="Q25" s="43" t="s">
        <v>1</v>
      </c>
      <c r="R25" s="38" t="b">
        <v>1</v>
      </c>
      <c r="S25" s="43" t="b">
        <v>0</v>
      </c>
      <c r="T25" s="44" t="s">
        <v>1</v>
      </c>
      <c r="U25" s="45" t="b">
        <v>0</v>
      </c>
      <c r="V25" s="40">
        <v>114</v>
      </c>
      <c r="W25" s="44" t="s">
        <v>101</v>
      </c>
      <c r="X25" s="44" t="b">
        <v>1</v>
      </c>
      <c r="Y25" s="44" t="b">
        <v>0</v>
      </c>
      <c r="Z25" s="44" t="s">
        <v>69</v>
      </c>
      <c r="AA25" s="44" t="s">
        <v>70</v>
      </c>
      <c r="AB25" s="44" t="s">
        <v>71</v>
      </c>
      <c r="AC25" s="44" t="s">
        <v>72</v>
      </c>
      <c r="AD25" s="44" t="s">
        <v>73</v>
      </c>
      <c r="AE25" s="44" t="s">
        <v>74</v>
      </c>
      <c r="AF25" s="44" t="s">
        <v>75</v>
      </c>
      <c r="AG25" s="44" t="s">
        <v>101</v>
      </c>
      <c r="AH25" s="46" t="s">
        <v>77</v>
      </c>
    </row>
    <row r="26" spans="1:34" s="47" customFormat="1">
      <c r="A26" s="38">
        <v>34</v>
      </c>
      <c r="B26" s="38" t="b">
        <v>0</v>
      </c>
      <c r="C26" s="38" t="b">
        <v>1</v>
      </c>
      <c r="D26" s="38">
        <v>1</v>
      </c>
      <c r="E26" s="38" t="b">
        <v>0</v>
      </c>
      <c r="F26" s="38">
        <v>14</v>
      </c>
      <c r="G26" s="39">
        <v>14</v>
      </c>
      <c r="H26" s="38" t="s">
        <v>111</v>
      </c>
      <c r="I26" s="40">
        <v>8</v>
      </c>
      <c r="J26" s="40">
        <v>6</v>
      </c>
      <c r="K26" s="40">
        <v>140</v>
      </c>
      <c r="L26" s="41">
        <v>0.70899470899470896</v>
      </c>
      <c r="M26" s="42" t="s">
        <v>91</v>
      </c>
      <c r="N26" s="42" t="s">
        <v>92</v>
      </c>
      <c r="O26" s="38">
        <v>634626282</v>
      </c>
      <c r="P26" s="38" t="b">
        <v>1</v>
      </c>
      <c r="Q26" s="43" t="s">
        <v>1</v>
      </c>
      <c r="R26" s="38" t="b">
        <v>1</v>
      </c>
      <c r="S26" s="43" t="b">
        <v>0</v>
      </c>
      <c r="T26" s="44" t="s">
        <v>1</v>
      </c>
      <c r="U26" s="45" t="b">
        <v>0</v>
      </c>
      <c r="V26" s="40">
        <v>112</v>
      </c>
      <c r="W26" s="44" t="s">
        <v>112</v>
      </c>
      <c r="X26" s="44" t="b">
        <v>0</v>
      </c>
      <c r="Y26" s="44" t="b">
        <v>0</v>
      </c>
      <c r="Z26" s="44" t="s">
        <v>69</v>
      </c>
      <c r="AA26" s="44" t="s">
        <v>70</v>
      </c>
      <c r="AB26" s="44" t="s">
        <v>71</v>
      </c>
      <c r="AC26" s="44" t="s">
        <v>72</v>
      </c>
      <c r="AD26" s="44" t="s">
        <v>73</v>
      </c>
      <c r="AE26" s="44" t="s">
        <v>74</v>
      </c>
      <c r="AF26" s="44" t="s">
        <v>75</v>
      </c>
      <c r="AG26" s="44" t="s">
        <v>76</v>
      </c>
      <c r="AH26" s="46" t="s">
        <v>93</v>
      </c>
    </row>
    <row r="27" spans="1:34" s="47" customFormat="1">
      <c r="A27" s="38">
        <v>124</v>
      </c>
      <c r="B27" s="38" t="b">
        <v>0</v>
      </c>
      <c r="C27" s="38" t="b">
        <v>1</v>
      </c>
      <c r="D27" s="38">
        <v>2</v>
      </c>
      <c r="E27" s="38" t="b">
        <v>0</v>
      </c>
      <c r="F27" s="38">
        <v>15</v>
      </c>
      <c r="G27" s="39">
        <v>14</v>
      </c>
      <c r="H27" s="38" t="s">
        <v>113</v>
      </c>
      <c r="I27" s="40">
        <v>9</v>
      </c>
      <c r="J27" s="40">
        <v>7</v>
      </c>
      <c r="K27" s="40">
        <v>140</v>
      </c>
      <c r="L27" s="41">
        <v>0.70370370370370372</v>
      </c>
      <c r="M27" s="42" t="s">
        <v>96</v>
      </c>
      <c r="N27" s="42" t="s">
        <v>92</v>
      </c>
      <c r="O27" s="38">
        <v>626700340</v>
      </c>
      <c r="P27" s="38" t="b">
        <v>1</v>
      </c>
      <c r="Q27" s="43">
        <v>174</v>
      </c>
      <c r="R27" s="38" t="b">
        <v>1</v>
      </c>
      <c r="S27" s="43" t="b">
        <v>0</v>
      </c>
      <c r="T27" s="44" t="s">
        <v>1</v>
      </c>
      <c r="U27" s="45" t="b">
        <v>0</v>
      </c>
      <c r="V27" s="40">
        <v>131</v>
      </c>
      <c r="W27" s="44" t="s">
        <v>98</v>
      </c>
      <c r="X27" s="44" t="b">
        <v>0</v>
      </c>
      <c r="Y27" s="44" t="b">
        <v>0</v>
      </c>
      <c r="Z27" s="44" t="s">
        <v>69</v>
      </c>
      <c r="AA27" s="44" t="s">
        <v>70</v>
      </c>
      <c r="AB27" s="44" t="s">
        <v>71</v>
      </c>
      <c r="AC27" s="44" t="s">
        <v>72</v>
      </c>
      <c r="AD27" s="44" t="s">
        <v>73</v>
      </c>
      <c r="AE27" s="44" t="s">
        <v>74</v>
      </c>
      <c r="AF27" s="44" t="s">
        <v>75</v>
      </c>
      <c r="AG27" s="44" t="s">
        <v>76</v>
      </c>
      <c r="AH27" s="46" t="s">
        <v>77</v>
      </c>
    </row>
    <row r="28" spans="1:34">
      <c r="A28" s="38">
        <v>97</v>
      </c>
      <c r="B28" s="38" t="b">
        <v>0</v>
      </c>
      <c r="C28" s="38" t="b">
        <v>1</v>
      </c>
      <c r="D28" s="38">
        <v>1</v>
      </c>
      <c r="E28" s="38" t="b">
        <v>1</v>
      </c>
      <c r="F28" s="38">
        <v>16</v>
      </c>
      <c r="G28" s="39">
        <v>16</v>
      </c>
      <c r="H28" s="38" t="s">
        <v>114</v>
      </c>
      <c r="I28" s="40">
        <v>9</v>
      </c>
      <c r="J28" s="40">
        <v>7</v>
      </c>
      <c r="K28" s="40">
        <v>139</v>
      </c>
      <c r="L28" s="41">
        <v>0.69841269841269837</v>
      </c>
      <c r="M28" s="42" t="s">
        <v>96</v>
      </c>
      <c r="N28" s="42" t="s">
        <v>100</v>
      </c>
      <c r="O28" s="38">
        <v>1794571744</v>
      </c>
      <c r="P28" s="38" t="b">
        <v>1</v>
      </c>
      <c r="Q28" s="43">
        <v>149</v>
      </c>
      <c r="R28" s="38" t="b">
        <v>1</v>
      </c>
      <c r="S28" s="43" t="b">
        <v>0</v>
      </c>
      <c r="T28" s="44" t="s">
        <v>1</v>
      </c>
      <c r="U28" s="45" t="b">
        <v>0</v>
      </c>
      <c r="V28" s="40">
        <v>123</v>
      </c>
      <c r="W28" s="44" t="s">
        <v>76</v>
      </c>
      <c r="X28" s="44" t="b">
        <v>1</v>
      </c>
      <c r="Y28" s="44" t="b">
        <v>1</v>
      </c>
      <c r="Z28" s="44" t="s">
        <v>69</v>
      </c>
      <c r="AA28" s="44" t="s">
        <v>70</v>
      </c>
      <c r="AB28" s="44" t="s">
        <v>71</v>
      </c>
      <c r="AC28" s="44" t="s">
        <v>72</v>
      </c>
      <c r="AD28" s="44" t="s">
        <v>73</v>
      </c>
      <c r="AE28" s="44" t="s">
        <v>74</v>
      </c>
      <c r="AF28" s="44" t="s">
        <v>75</v>
      </c>
      <c r="AG28" s="44" t="s">
        <v>76</v>
      </c>
      <c r="AH28" s="46" t="s">
        <v>77</v>
      </c>
    </row>
    <row r="29" spans="1:34" s="47" customFormat="1">
      <c r="A29" s="38">
        <v>166</v>
      </c>
      <c r="B29" s="38" t="b">
        <v>0</v>
      </c>
      <c r="C29" s="38" t="b">
        <v>1</v>
      </c>
      <c r="D29" s="38">
        <v>2</v>
      </c>
      <c r="E29" s="38" t="b">
        <v>1</v>
      </c>
      <c r="F29" s="38">
        <v>17</v>
      </c>
      <c r="G29" s="39">
        <v>16</v>
      </c>
      <c r="H29" s="38" t="s">
        <v>115</v>
      </c>
      <c r="I29" s="40">
        <v>9</v>
      </c>
      <c r="J29" s="40">
        <v>7</v>
      </c>
      <c r="K29" s="40">
        <v>139</v>
      </c>
      <c r="L29" s="41">
        <v>0.69841269841269837</v>
      </c>
      <c r="M29" s="42" t="s">
        <v>96</v>
      </c>
      <c r="N29" s="42" t="s">
        <v>92</v>
      </c>
      <c r="O29" s="38">
        <v>1514189775</v>
      </c>
      <c r="P29" s="38" t="b">
        <v>1</v>
      </c>
      <c r="Q29" s="43">
        <v>145</v>
      </c>
      <c r="R29" s="38" t="b">
        <v>1</v>
      </c>
      <c r="S29" s="43" t="b">
        <v>0</v>
      </c>
      <c r="T29" s="44" t="s">
        <v>1</v>
      </c>
      <c r="U29" s="45" t="b">
        <v>0</v>
      </c>
      <c r="V29" s="40">
        <v>116</v>
      </c>
      <c r="W29" s="44" t="s">
        <v>112</v>
      </c>
      <c r="X29" s="44" t="b">
        <v>0</v>
      </c>
      <c r="Y29" s="44" t="b">
        <v>0</v>
      </c>
      <c r="Z29" s="44" t="s">
        <v>69</v>
      </c>
      <c r="AA29" s="44" t="s">
        <v>70</v>
      </c>
      <c r="AB29" s="44" t="s">
        <v>71</v>
      </c>
      <c r="AC29" s="44" t="s">
        <v>72</v>
      </c>
      <c r="AD29" s="44" t="s">
        <v>73</v>
      </c>
      <c r="AE29" s="44" t="s">
        <v>74</v>
      </c>
      <c r="AF29" s="44" t="s">
        <v>75</v>
      </c>
      <c r="AG29" s="44" t="s">
        <v>76</v>
      </c>
      <c r="AH29" s="46" t="s">
        <v>77</v>
      </c>
    </row>
    <row r="30" spans="1:34">
      <c r="A30" s="38">
        <v>79</v>
      </c>
      <c r="B30" s="38" t="b">
        <v>0</v>
      </c>
      <c r="C30" s="38" t="b">
        <v>1</v>
      </c>
      <c r="D30" s="38">
        <v>3</v>
      </c>
      <c r="E30" s="38" t="b">
        <v>1</v>
      </c>
      <c r="F30" s="38">
        <v>18</v>
      </c>
      <c r="G30" s="39">
        <v>16</v>
      </c>
      <c r="H30" s="38" t="s">
        <v>116</v>
      </c>
      <c r="I30" s="40">
        <v>9</v>
      </c>
      <c r="J30" s="40">
        <v>9</v>
      </c>
      <c r="K30" s="40">
        <v>139</v>
      </c>
      <c r="L30" s="41">
        <v>0.68783068783068779</v>
      </c>
      <c r="M30" s="42" t="s">
        <v>96</v>
      </c>
      <c r="N30" s="42" t="s">
        <v>92</v>
      </c>
      <c r="O30" s="38">
        <v>1315931751</v>
      </c>
      <c r="P30" s="38" t="b">
        <v>1</v>
      </c>
      <c r="Q30" s="43">
        <v>164</v>
      </c>
      <c r="R30" s="38" t="b">
        <v>1</v>
      </c>
      <c r="S30" s="43" t="b">
        <v>0</v>
      </c>
      <c r="T30" s="44" t="s">
        <v>1</v>
      </c>
      <c r="U30" s="45" t="b">
        <v>0</v>
      </c>
      <c r="V30" s="40">
        <v>121</v>
      </c>
      <c r="W30" s="44" t="s">
        <v>72</v>
      </c>
      <c r="X30" s="44" t="b">
        <v>1</v>
      </c>
      <c r="Y30" s="44" t="b">
        <v>1</v>
      </c>
      <c r="Z30" s="44" t="s">
        <v>69</v>
      </c>
      <c r="AA30" s="44" t="s">
        <v>70</v>
      </c>
      <c r="AB30" s="44" t="s">
        <v>71</v>
      </c>
      <c r="AC30" s="44" t="s">
        <v>72</v>
      </c>
      <c r="AD30" s="44" t="s">
        <v>73</v>
      </c>
      <c r="AE30" s="44" t="s">
        <v>74</v>
      </c>
      <c r="AF30" s="44" t="s">
        <v>75</v>
      </c>
      <c r="AG30" s="44" t="s">
        <v>76</v>
      </c>
      <c r="AH30" s="46" t="s">
        <v>77</v>
      </c>
    </row>
    <row r="31" spans="1:34">
      <c r="A31" s="38">
        <v>98</v>
      </c>
      <c r="B31" s="38" t="b">
        <v>0</v>
      </c>
      <c r="C31" s="38" t="b">
        <v>1</v>
      </c>
      <c r="D31" s="38">
        <v>4</v>
      </c>
      <c r="E31" s="38" t="b">
        <v>1</v>
      </c>
      <c r="F31" s="38">
        <v>19</v>
      </c>
      <c r="G31" s="39">
        <v>16</v>
      </c>
      <c r="H31" s="38" t="s">
        <v>117</v>
      </c>
      <c r="I31" s="40">
        <v>8</v>
      </c>
      <c r="J31" s="40">
        <v>7</v>
      </c>
      <c r="K31" s="40">
        <v>139</v>
      </c>
      <c r="L31" s="41">
        <v>0.69841269841269837</v>
      </c>
      <c r="M31" s="42" t="s">
        <v>96</v>
      </c>
      <c r="N31" s="42" t="s">
        <v>100</v>
      </c>
      <c r="O31" s="38">
        <v>1200732882</v>
      </c>
      <c r="P31" s="38" t="b">
        <v>1</v>
      </c>
      <c r="Q31" s="43" t="s">
        <v>1</v>
      </c>
      <c r="R31" s="38" t="b">
        <v>1</v>
      </c>
      <c r="S31" s="43" t="b">
        <v>0</v>
      </c>
      <c r="T31" s="44" t="s">
        <v>1</v>
      </c>
      <c r="U31" s="45" t="b">
        <v>0</v>
      </c>
      <c r="V31" s="40">
        <v>120</v>
      </c>
      <c r="W31" s="44" t="s">
        <v>75</v>
      </c>
      <c r="X31" s="44" t="b">
        <v>0</v>
      </c>
      <c r="Y31" s="44" t="b">
        <v>1</v>
      </c>
      <c r="Z31" s="44" t="s">
        <v>69</v>
      </c>
      <c r="AA31" s="44" t="s">
        <v>70</v>
      </c>
      <c r="AB31" s="44" t="s">
        <v>71</v>
      </c>
      <c r="AC31" s="44" t="s">
        <v>72</v>
      </c>
      <c r="AD31" s="44" t="s">
        <v>73</v>
      </c>
      <c r="AE31" s="44" t="s">
        <v>74</v>
      </c>
      <c r="AF31" s="44" t="s">
        <v>118</v>
      </c>
      <c r="AG31" s="44" t="s">
        <v>76</v>
      </c>
      <c r="AH31" s="46" t="s">
        <v>77</v>
      </c>
    </row>
    <row r="32" spans="1:34">
      <c r="A32" s="38">
        <v>73</v>
      </c>
      <c r="B32" s="38" t="b">
        <v>0</v>
      </c>
      <c r="C32" s="38" t="b">
        <v>1</v>
      </c>
      <c r="D32" s="38">
        <v>5</v>
      </c>
      <c r="E32" s="38" t="b">
        <v>1</v>
      </c>
      <c r="F32" s="38">
        <v>20</v>
      </c>
      <c r="G32" s="39">
        <v>16</v>
      </c>
      <c r="H32" s="38" t="s">
        <v>119</v>
      </c>
      <c r="I32" s="40">
        <v>8</v>
      </c>
      <c r="J32" s="40">
        <v>7</v>
      </c>
      <c r="K32" s="40">
        <v>139</v>
      </c>
      <c r="L32" s="41">
        <v>0.69841269841269837</v>
      </c>
      <c r="M32" s="42" t="s">
        <v>96</v>
      </c>
      <c r="N32" s="42" t="s">
        <v>92</v>
      </c>
      <c r="O32" s="38">
        <v>923577263</v>
      </c>
      <c r="P32" s="38" t="b">
        <v>1</v>
      </c>
      <c r="Q32" s="43" t="s">
        <v>1</v>
      </c>
      <c r="R32" s="38" t="b">
        <v>1</v>
      </c>
      <c r="S32" s="43" t="b">
        <v>0</v>
      </c>
      <c r="T32" s="44" t="s">
        <v>1</v>
      </c>
      <c r="U32" s="45" t="b">
        <v>0</v>
      </c>
      <c r="V32" s="40">
        <v>119</v>
      </c>
      <c r="W32" s="44" t="s">
        <v>93</v>
      </c>
      <c r="X32" s="44" t="b">
        <v>1</v>
      </c>
      <c r="Y32" s="44" t="b">
        <v>0</v>
      </c>
      <c r="Z32" s="44" t="s">
        <v>69</v>
      </c>
      <c r="AA32" s="44" t="s">
        <v>70</v>
      </c>
      <c r="AB32" s="44" t="s">
        <v>71</v>
      </c>
      <c r="AC32" s="44" t="s">
        <v>72</v>
      </c>
      <c r="AD32" s="44" t="s">
        <v>73</v>
      </c>
      <c r="AE32" s="44" t="s">
        <v>74</v>
      </c>
      <c r="AF32" s="44" t="s">
        <v>75</v>
      </c>
      <c r="AG32" s="44" t="s">
        <v>76</v>
      </c>
      <c r="AH32" s="46" t="s">
        <v>93</v>
      </c>
    </row>
    <row r="33" spans="1:34">
      <c r="A33" s="38">
        <v>29</v>
      </c>
      <c r="B33" s="38" t="b">
        <v>0</v>
      </c>
      <c r="C33" s="38" t="b">
        <v>1</v>
      </c>
      <c r="D33" s="38">
        <v>1</v>
      </c>
      <c r="E33" s="38" t="b">
        <v>0</v>
      </c>
      <c r="F33" s="38">
        <v>21</v>
      </c>
      <c r="G33" s="39">
        <v>16</v>
      </c>
      <c r="H33" s="38" t="s">
        <v>120</v>
      </c>
      <c r="I33" s="40">
        <v>8</v>
      </c>
      <c r="J33" s="40">
        <v>8</v>
      </c>
      <c r="K33" s="40">
        <v>139</v>
      </c>
      <c r="L33" s="41">
        <v>0.69312169312169314</v>
      </c>
      <c r="M33" s="42" t="s">
        <v>96</v>
      </c>
      <c r="N33" s="42" t="s">
        <v>92</v>
      </c>
      <c r="O33" s="38">
        <v>840250148</v>
      </c>
      <c r="P33" s="38" t="b">
        <v>1</v>
      </c>
      <c r="Q33" s="43" t="s">
        <v>1</v>
      </c>
      <c r="R33" s="38" t="b">
        <v>1</v>
      </c>
      <c r="S33" s="43" t="b">
        <v>0</v>
      </c>
      <c r="T33" s="44" t="s">
        <v>1</v>
      </c>
      <c r="U33" s="45" t="b">
        <v>0</v>
      </c>
      <c r="V33" s="40">
        <v>114</v>
      </c>
      <c r="W33" s="44" t="s">
        <v>75</v>
      </c>
      <c r="X33" s="44" t="b">
        <v>1</v>
      </c>
      <c r="Y33" s="44" t="b">
        <v>1</v>
      </c>
      <c r="Z33" s="44" t="s">
        <v>69</v>
      </c>
      <c r="AA33" s="44" t="s">
        <v>70</v>
      </c>
      <c r="AB33" s="44" t="s">
        <v>71</v>
      </c>
      <c r="AC33" s="44" t="s">
        <v>72</v>
      </c>
      <c r="AD33" s="44" t="s">
        <v>73</v>
      </c>
      <c r="AE33" s="44" t="s">
        <v>74</v>
      </c>
      <c r="AF33" s="44" t="s">
        <v>75</v>
      </c>
      <c r="AG33" s="44" t="s">
        <v>76</v>
      </c>
      <c r="AH33" s="46" t="s">
        <v>93</v>
      </c>
    </row>
    <row r="34" spans="1:34" s="47" customFormat="1">
      <c r="A34" s="38">
        <v>22</v>
      </c>
      <c r="B34" s="38" t="b">
        <v>0</v>
      </c>
      <c r="C34" s="38" t="b">
        <v>1</v>
      </c>
      <c r="D34" s="38">
        <v>2</v>
      </c>
      <c r="E34" s="38" t="b">
        <v>0</v>
      </c>
      <c r="F34" s="38">
        <v>22</v>
      </c>
      <c r="G34" s="39">
        <v>16</v>
      </c>
      <c r="H34" s="38" t="s">
        <v>121</v>
      </c>
      <c r="I34" s="40">
        <v>7</v>
      </c>
      <c r="J34" s="40">
        <v>6</v>
      </c>
      <c r="K34" s="40">
        <v>139</v>
      </c>
      <c r="L34" s="41">
        <v>0.70370370370370372</v>
      </c>
      <c r="M34" s="42" t="s">
        <v>96</v>
      </c>
      <c r="N34" s="42" t="s">
        <v>92</v>
      </c>
      <c r="O34" s="38">
        <v>378521627</v>
      </c>
      <c r="P34" s="38" t="b">
        <v>1</v>
      </c>
      <c r="Q34" s="43" t="s">
        <v>1</v>
      </c>
      <c r="R34" s="38" t="b">
        <v>1</v>
      </c>
      <c r="S34" s="43" t="b">
        <v>0</v>
      </c>
      <c r="T34" s="44" t="s">
        <v>1</v>
      </c>
      <c r="U34" s="45" t="b">
        <v>0</v>
      </c>
      <c r="V34" s="40">
        <v>69</v>
      </c>
      <c r="W34" s="44" t="s">
        <v>1</v>
      </c>
      <c r="X34" s="44" t="b">
        <v>0</v>
      </c>
      <c r="Y34" s="44" t="b">
        <v>0</v>
      </c>
      <c r="Z34" s="44" t="s">
        <v>69</v>
      </c>
      <c r="AA34" s="44" t="s">
        <v>70</v>
      </c>
      <c r="AB34" s="44" t="s">
        <v>122</v>
      </c>
      <c r="AC34" s="44" t="s">
        <v>72</v>
      </c>
      <c r="AD34" s="44" t="s">
        <v>73</v>
      </c>
      <c r="AE34" s="44" t="s">
        <v>74</v>
      </c>
      <c r="AF34" s="44" t="s">
        <v>75</v>
      </c>
      <c r="AG34" s="44" t="s">
        <v>76</v>
      </c>
      <c r="AH34" s="46" t="s">
        <v>93</v>
      </c>
    </row>
    <row r="35" spans="1:34">
      <c r="A35" s="38">
        <v>176</v>
      </c>
      <c r="B35" s="38" t="b">
        <v>0</v>
      </c>
      <c r="C35" s="38" t="b">
        <v>1</v>
      </c>
      <c r="D35" s="38">
        <v>1</v>
      </c>
      <c r="E35" s="38" t="b">
        <v>1</v>
      </c>
      <c r="F35" s="38">
        <v>23</v>
      </c>
      <c r="G35" s="39">
        <v>23</v>
      </c>
      <c r="H35" s="38" t="s">
        <v>123</v>
      </c>
      <c r="I35" s="40">
        <v>8</v>
      </c>
      <c r="J35" s="40">
        <v>7</v>
      </c>
      <c r="K35" s="40">
        <v>138</v>
      </c>
      <c r="L35" s="41">
        <v>0.69312169312169314</v>
      </c>
      <c r="M35" s="42" t="s">
        <v>96</v>
      </c>
      <c r="N35" s="42" t="s">
        <v>100</v>
      </c>
      <c r="O35" s="38">
        <v>1794140884</v>
      </c>
      <c r="P35" s="38" t="b">
        <v>1</v>
      </c>
      <c r="Q35" s="43" t="s">
        <v>1</v>
      </c>
      <c r="R35" s="38" t="b">
        <v>1</v>
      </c>
      <c r="S35" s="43" t="b">
        <v>0</v>
      </c>
      <c r="T35" s="44" t="s">
        <v>1</v>
      </c>
      <c r="U35" s="45" t="b">
        <v>0</v>
      </c>
      <c r="V35" s="40">
        <v>110</v>
      </c>
      <c r="W35" s="44" t="s">
        <v>70</v>
      </c>
      <c r="X35" s="44" t="b">
        <v>1</v>
      </c>
      <c r="Y35" s="44" t="b">
        <v>1</v>
      </c>
      <c r="Z35" s="44" t="s">
        <v>69</v>
      </c>
      <c r="AA35" s="44" t="s">
        <v>70</v>
      </c>
      <c r="AB35" s="44" t="s">
        <v>71</v>
      </c>
      <c r="AC35" s="44" t="s">
        <v>72</v>
      </c>
      <c r="AD35" s="44" t="s">
        <v>73</v>
      </c>
      <c r="AE35" s="44" t="s">
        <v>74</v>
      </c>
      <c r="AF35" s="44" t="s">
        <v>75</v>
      </c>
      <c r="AG35" s="44" t="s">
        <v>76</v>
      </c>
      <c r="AH35" s="46" t="s">
        <v>93</v>
      </c>
    </row>
    <row r="36" spans="1:34">
      <c r="A36" s="38">
        <v>17</v>
      </c>
      <c r="B36" s="38" t="b">
        <v>0</v>
      </c>
      <c r="C36" s="38" t="b">
        <v>1</v>
      </c>
      <c r="D36" s="38">
        <v>2</v>
      </c>
      <c r="E36" s="38" t="b">
        <v>1</v>
      </c>
      <c r="F36" s="38">
        <v>24</v>
      </c>
      <c r="G36" s="39">
        <v>23</v>
      </c>
      <c r="H36" s="38" t="s">
        <v>124</v>
      </c>
      <c r="I36" s="40">
        <v>8</v>
      </c>
      <c r="J36" s="40">
        <v>7</v>
      </c>
      <c r="K36" s="40">
        <v>138</v>
      </c>
      <c r="L36" s="41">
        <v>0.69312169312169314</v>
      </c>
      <c r="M36" s="42" t="s">
        <v>96</v>
      </c>
      <c r="N36" s="42" t="s">
        <v>100</v>
      </c>
      <c r="O36" s="38">
        <v>783835657</v>
      </c>
      <c r="P36" s="38" t="b">
        <v>1</v>
      </c>
      <c r="Q36" s="43" t="s">
        <v>1</v>
      </c>
      <c r="R36" s="38" t="b">
        <v>1</v>
      </c>
      <c r="S36" s="43" t="b">
        <v>0</v>
      </c>
      <c r="T36" s="44" t="s">
        <v>1</v>
      </c>
      <c r="U36" s="45" t="b">
        <v>0</v>
      </c>
      <c r="V36" s="40">
        <v>105</v>
      </c>
      <c r="W36" s="44" t="s">
        <v>1</v>
      </c>
      <c r="X36" s="44" t="b">
        <v>0</v>
      </c>
      <c r="Y36" s="44" t="b">
        <v>0</v>
      </c>
      <c r="Z36" s="44" t="s">
        <v>69</v>
      </c>
      <c r="AA36" s="44" t="s">
        <v>70</v>
      </c>
      <c r="AB36" s="44" t="s">
        <v>71</v>
      </c>
      <c r="AC36" s="44" t="s">
        <v>72</v>
      </c>
      <c r="AD36" s="44" t="s">
        <v>73</v>
      </c>
      <c r="AE36" s="44" t="s">
        <v>74</v>
      </c>
      <c r="AF36" s="44" t="s">
        <v>75</v>
      </c>
      <c r="AG36" s="44" t="s">
        <v>76</v>
      </c>
      <c r="AH36" s="46" t="s">
        <v>93</v>
      </c>
    </row>
    <row r="37" spans="1:34" s="47" customFormat="1">
      <c r="A37" s="38">
        <v>66</v>
      </c>
      <c r="B37" s="38" t="b">
        <v>0</v>
      </c>
      <c r="C37" s="38" t="b">
        <v>1</v>
      </c>
      <c r="D37" s="38">
        <v>3</v>
      </c>
      <c r="E37" s="38" t="b">
        <v>1</v>
      </c>
      <c r="F37" s="38">
        <v>25</v>
      </c>
      <c r="G37" s="39">
        <v>23</v>
      </c>
      <c r="H37" s="38" t="s">
        <v>125</v>
      </c>
      <c r="I37" s="40">
        <v>9</v>
      </c>
      <c r="J37" s="40">
        <v>7</v>
      </c>
      <c r="K37" s="40">
        <v>138</v>
      </c>
      <c r="L37" s="41">
        <v>0.69312169312169314</v>
      </c>
      <c r="M37" s="42" t="s">
        <v>96</v>
      </c>
      <c r="N37" s="42" t="s">
        <v>92</v>
      </c>
      <c r="O37" s="38">
        <v>688306708</v>
      </c>
      <c r="P37" s="38" t="b">
        <v>1</v>
      </c>
      <c r="Q37" s="43">
        <v>131</v>
      </c>
      <c r="R37" s="38" t="b">
        <v>1</v>
      </c>
      <c r="S37" s="43" t="b">
        <v>0</v>
      </c>
      <c r="T37" s="44" t="s">
        <v>1</v>
      </c>
      <c r="U37" s="45" t="b">
        <v>0</v>
      </c>
      <c r="V37" s="40">
        <v>116</v>
      </c>
      <c r="W37" s="44" t="s">
        <v>75</v>
      </c>
      <c r="X37" s="44" t="b">
        <v>1</v>
      </c>
      <c r="Y37" s="44" t="b">
        <v>1</v>
      </c>
      <c r="Z37" s="44" t="s">
        <v>69</v>
      </c>
      <c r="AA37" s="44" t="s">
        <v>70</v>
      </c>
      <c r="AB37" s="44" t="s">
        <v>71</v>
      </c>
      <c r="AC37" s="44" t="s">
        <v>72</v>
      </c>
      <c r="AD37" s="44" t="s">
        <v>73</v>
      </c>
      <c r="AE37" s="44" t="s">
        <v>74</v>
      </c>
      <c r="AF37" s="44" t="s">
        <v>75</v>
      </c>
      <c r="AG37" s="44" t="s">
        <v>76</v>
      </c>
      <c r="AH37" s="46" t="s">
        <v>77</v>
      </c>
    </row>
    <row r="38" spans="1:34">
      <c r="A38" s="38">
        <v>39</v>
      </c>
      <c r="B38" s="38" t="b">
        <v>0</v>
      </c>
      <c r="C38" s="38" t="b">
        <v>1</v>
      </c>
      <c r="D38" s="38">
        <v>1</v>
      </c>
      <c r="E38" s="38" t="b">
        <v>0</v>
      </c>
      <c r="F38" s="38">
        <v>26</v>
      </c>
      <c r="G38" s="39">
        <v>26</v>
      </c>
      <c r="H38" s="38" t="s">
        <v>126</v>
      </c>
      <c r="I38" s="40">
        <v>9</v>
      </c>
      <c r="J38" s="40">
        <v>7</v>
      </c>
      <c r="K38" s="40">
        <v>137</v>
      </c>
      <c r="L38" s="41">
        <v>0.68783068783068779</v>
      </c>
      <c r="M38" s="42" t="s">
        <v>96</v>
      </c>
      <c r="N38" s="42" t="s">
        <v>100</v>
      </c>
      <c r="O38" s="38">
        <v>2133458160</v>
      </c>
      <c r="P38" s="38" t="b">
        <v>1</v>
      </c>
      <c r="Q38" s="43">
        <v>143</v>
      </c>
      <c r="R38" s="38" t="b">
        <v>1</v>
      </c>
      <c r="S38" s="43" t="b">
        <v>0</v>
      </c>
      <c r="T38" s="44" t="s">
        <v>1</v>
      </c>
      <c r="U38" s="45" t="b">
        <v>0</v>
      </c>
      <c r="V38" s="40">
        <v>127</v>
      </c>
      <c r="W38" s="44" t="s">
        <v>112</v>
      </c>
      <c r="X38" s="44" t="b">
        <v>0</v>
      </c>
      <c r="Y38" s="44" t="b">
        <v>0</v>
      </c>
      <c r="Z38" s="44" t="s">
        <v>69</v>
      </c>
      <c r="AA38" s="44" t="s">
        <v>70</v>
      </c>
      <c r="AB38" s="44" t="s">
        <v>71</v>
      </c>
      <c r="AC38" s="44" t="s">
        <v>72</v>
      </c>
      <c r="AD38" s="44" t="s">
        <v>73</v>
      </c>
      <c r="AE38" s="44" t="s">
        <v>74</v>
      </c>
      <c r="AF38" s="44" t="s">
        <v>75</v>
      </c>
      <c r="AG38" s="44" t="s">
        <v>76</v>
      </c>
      <c r="AH38" s="46" t="s">
        <v>77</v>
      </c>
    </row>
    <row r="39" spans="1:34">
      <c r="A39" s="38">
        <v>152</v>
      </c>
      <c r="B39" s="38" t="b">
        <v>0</v>
      </c>
      <c r="C39" s="38" t="b">
        <v>1</v>
      </c>
      <c r="D39" s="38">
        <v>2</v>
      </c>
      <c r="E39" s="38" t="b">
        <v>0</v>
      </c>
      <c r="F39" s="38">
        <v>27</v>
      </c>
      <c r="G39" s="39">
        <v>26</v>
      </c>
      <c r="H39" s="38" t="s">
        <v>127</v>
      </c>
      <c r="I39" s="40">
        <v>8</v>
      </c>
      <c r="J39" s="40">
        <v>7</v>
      </c>
      <c r="K39" s="40">
        <v>137</v>
      </c>
      <c r="L39" s="41">
        <v>0.68783068783068779</v>
      </c>
      <c r="M39" s="42" t="s">
        <v>96</v>
      </c>
      <c r="N39" s="42" t="s">
        <v>100</v>
      </c>
      <c r="O39" s="38">
        <v>1626427550</v>
      </c>
      <c r="P39" s="38" t="b">
        <v>1</v>
      </c>
      <c r="Q39" s="43" t="s">
        <v>1</v>
      </c>
      <c r="R39" s="38" t="b">
        <v>1</v>
      </c>
      <c r="S39" s="43" t="b">
        <v>0</v>
      </c>
      <c r="T39" s="44" t="s">
        <v>1</v>
      </c>
      <c r="U39" s="45" t="b">
        <v>0</v>
      </c>
      <c r="V39" s="40">
        <v>111</v>
      </c>
      <c r="W39" s="44" t="s">
        <v>72</v>
      </c>
      <c r="X39" s="44" t="b">
        <v>1</v>
      </c>
      <c r="Y39" s="44" t="b">
        <v>1</v>
      </c>
      <c r="Z39" s="44" t="s">
        <v>69</v>
      </c>
      <c r="AA39" s="44" t="s">
        <v>70</v>
      </c>
      <c r="AB39" s="44" t="s">
        <v>71</v>
      </c>
      <c r="AC39" s="44" t="s">
        <v>72</v>
      </c>
      <c r="AD39" s="44" t="s">
        <v>73</v>
      </c>
      <c r="AE39" s="44" t="s">
        <v>74</v>
      </c>
      <c r="AF39" s="44" t="s">
        <v>75</v>
      </c>
      <c r="AG39" s="44" t="s">
        <v>76</v>
      </c>
      <c r="AH39" s="46" t="s">
        <v>93</v>
      </c>
    </row>
    <row r="40" spans="1:34">
      <c r="A40" s="38">
        <v>86</v>
      </c>
      <c r="B40" s="38" t="b">
        <v>0</v>
      </c>
      <c r="C40" s="38" t="b">
        <v>1</v>
      </c>
      <c r="D40" s="38">
        <v>3</v>
      </c>
      <c r="E40" s="38" t="b">
        <v>0</v>
      </c>
      <c r="F40" s="38">
        <v>28</v>
      </c>
      <c r="G40" s="39">
        <v>26</v>
      </c>
      <c r="H40" s="38" t="s">
        <v>128</v>
      </c>
      <c r="I40" s="40">
        <v>7</v>
      </c>
      <c r="J40" s="40">
        <v>7</v>
      </c>
      <c r="K40" s="40">
        <v>137</v>
      </c>
      <c r="L40" s="41">
        <v>0.68783068783068779</v>
      </c>
      <c r="M40" s="42" t="s">
        <v>96</v>
      </c>
      <c r="N40" s="42" t="s">
        <v>92</v>
      </c>
      <c r="O40" s="38">
        <v>1119810545</v>
      </c>
      <c r="P40" s="38" t="b">
        <v>1</v>
      </c>
      <c r="Q40" s="43" t="s">
        <v>1</v>
      </c>
      <c r="R40" s="38" t="b">
        <v>1</v>
      </c>
      <c r="S40" s="43" t="b">
        <v>0</v>
      </c>
      <c r="T40" s="44" t="s">
        <v>1</v>
      </c>
      <c r="U40" s="45" t="b">
        <v>0</v>
      </c>
      <c r="V40" s="40">
        <v>120</v>
      </c>
      <c r="W40" s="44" t="s">
        <v>101</v>
      </c>
      <c r="X40" s="44" t="b">
        <v>1</v>
      </c>
      <c r="Y40" s="44" t="b">
        <v>0</v>
      </c>
      <c r="Z40" s="44" t="s">
        <v>69</v>
      </c>
      <c r="AA40" s="44" t="s">
        <v>70</v>
      </c>
      <c r="AB40" s="44" t="s">
        <v>71</v>
      </c>
      <c r="AC40" s="44" t="s">
        <v>72</v>
      </c>
      <c r="AD40" s="44" t="s">
        <v>73</v>
      </c>
      <c r="AE40" s="44" t="s">
        <v>74</v>
      </c>
      <c r="AF40" s="44" t="s">
        <v>75</v>
      </c>
      <c r="AG40" s="44" t="s">
        <v>101</v>
      </c>
      <c r="AH40" s="46" t="s">
        <v>93</v>
      </c>
    </row>
    <row r="41" spans="1:34">
      <c r="A41" s="38">
        <v>101</v>
      </c>
      <c r="B41" s="38" t="b">
        <v>0</v>
      </c>
      <c r="C41" s="38" t="b">
        <v>1</v>
      </c>
      <c r="D41" s="38">
        <v>4</v>
      </c>
      <c r="E41" s="38" t="b">
        <v>0</v>
      </c>
      <c r="F41" s="38">
        <v>29</v>
      </c>
      <c r="G41" s="39">
        <v>26</v>
      </c>
      <c r="H41" s="38" t="s">
        <v>129</v>
      </c>
      <c r="I41" s="40">
        <v>9</v>
      </c>
      <c r="J41" s="40">
        <v>7</v>
      </c>
      <c r="K41" s="40">
        <v>137</v>
      </c>
      <c r="L41" s="41">
        <v>0.68783068783068779</v>
      </c>
      <c r="M41" s="42" t="s">
        <v>96</v>
      </c>
      <c r="N41" s="42" t="s">
        <v>92</v>
      </c>
      <c r="O41" s="38">
        <v>153542111</v>
      </c>
      <c r="P41" s="38" t="b">
        <v>1</v>
      </c>
      <c r="Q41" s="43">
        <v>161</v>
      </c>
      <c r="R41" s="38" t="b">
        <v>1</v>
      </c>
      <c r="S41" s="43" t="b">
        <v>0</v>
      </c>
      <c r="T41" s="44" t="s">
        <v>1</v>
      </c>
      <c r="U41" s="45" t="b">
        <v>0</v>
      </c>
      <c r="V41" s="40">
        <v>110</v>
      </c>
      <c r="W41" s="44" t="s">
        <v>75</v>
      </c>
      <c r="X41" s="44" t="b">
        <v>1</v>
      </c>
      <c r="Y41" s="44" t="b">
        <v>1</v>
      </c>
      <c r="Z41" s="44" t="s">
        <v>69</v>
      </c>
      <c r="AA41" s="44" t="s">
        <v>70</v>
      </c>
      <c r="AB41" s="44" t="s">
        <v>71</v>
      </c>
      <c r="AC41" s="44" t="s">
        <v>72</v>
      </c>
      <c r="AD41" s="44" t="s">
        <v>73</v>
      </c>
      <c r="AE41" s="44" t="s">
        <v>74</v>
      </c>
      <c r="AF41" s="44" t="s">
        <v>75</v>
      </c>
      <c r="AG41" s="44" t="s">
        <v>76</v>
      </c>
      <c r="AH41" s="46" t="s">
        <v>77</v>
      </c>
    </row>
    <row r="42" spans="1:34">
      <c r="A42" s="38">
        <v>120</v>
      </c>
      <c r="B42" s="38" t="b">
        <v>0</v>
      </c>
      <c r="C42" s="38" t="b">
        <v>1</v>
      </c>
      <c r="D42" s="38">
        <v>1</v>
      </c>
      <c r="E42" s="38" t="b">
        <v>1</v>
      </c>
      <c r="F42" s="38">
        <v>30</v>
      </c>
      <c r="G42" s="39">
        <v>30</v>
      </c>
      <c r="H42" s="38" t="s">
        <v>130</v>
      </c>
      <c r="I42" s="40">
        <v>8</v>
      </c>
      <c r="J42" s="40">
        <v>7</v>
      </c>
      <c r="K42" s="40">
        <v>136</v>
      </c>
      <c r="L42" s="41">
        <v>0.68253968253968256</v>
      </c>
      <c r="M42" s="42" t="s">
        <v>96</v>
      </c>
      <c r="N42" s="42" t="s">
        <v>92</v>
      </c>
      <c r="O42" s="38">
        <v>1560723299</v>
      </c>
      <c r="P42" s="38" t="b">
        <v>1</v>
      </c>
      <c r="Q42" s="43" t="s">
        <v>1</v>
      </c>
      <c r="R42" s="38" t="b">
        <v>1</v>
      </c>
      <c r="S42" s="43" t="b">
        <v>0</v>
      </c>
      <c r="T42" s="44" t="s">
        <v>1</v>
      </c>
      <c r="U42" s="45" t="b">
        <v>0</v>
      </c>
      <c r="V42" s="40">
        <v>114</v>
      </c>
      <c r="W42" s="44" t="s">
        <v>93</v>
      </c>
      <c r="X42" s="44" t="b">
        <v>1</v>
      </c>
      <c r="Y42" s="44" t="b">
        <v>0</v>
      </c>
      <c r="Z42" s="44" t="s">
        <v>69</v>
      </c>
      <c r="AA42" s="44" t="s">
        <v>70</v>
      </c>
      <c r="AB42" s="44" t="s">
        <v>71</v>
      </c>
      <c r="AC42" s="44" t="s">
        <v>72</v>
      </c>
      <c r="AD42" s="44" t="s">
        <v>73</v>
      </c>
      <c r="AE42" s="44" t="s">
        <v>74</v>
      </c>
      <c r="AF42" s="44" t="s">
        <v>75</v>
      </c>
      <c r="AG42" s="44" t="s">
        <v>76</v>
      </c>
      <c r="AH42" s="46" t="s">
        <v>93</v>
      </c>
    </row>
    <row r="43" spans="1:34" s="47" customFormat="1">
      <c r="A43" s="38">
        <v>89</v>
      </c>
      <c r="B43" s="38" t="b">
        <v>0</v>
      </c>
      <c r="C43" s="38" t="b">
        <v>1</v>
      </c>
      <c r="D43" s="38">
        <v>2</v>
      </c>
      <c r="E43" s="38" t="b">
        <v>1</v>
      </c>
      <c r="F43" s="38">
        <v>31</v>
      </c>
      <c r="G43" s="39">
        <v>30</v>
      </c>
      <c r="H43" s="38" t="s">
        <v>131</v>
      </c>
      <c r="I43" s="40">
        <v>7</v>
      </c>
      <c r="J43" s="40">
        <v>7</v>
      </c>
      <c r="K43" s="40">
        <v>136</v>
      </c>
      <c r="L43" s="41">
        <v>0.68253968253968256</v>
      </c>
      <c r="M43" s="42" t="s">
        <v>91</v>
      </c>
      <c r="N43" s="42" t="s">
        <v>92</v>
      </c>
      <c r="O43" s="38">
        <v>1223932062</v>
      </c>
      <c r="P43" s="38" t="b">
        <v>1</v>
      </c>
      <c r="Q43" s="43" t="s">
        <v>1</v>
      </c>
      <c r="R43" s="38" t="b">
        <v>1</v>
      </c>
      <c r="S43" s="43" t="b">
        <v>0</v>
      </c>
      <c r="T43" s="44" t="s">
        <v>1</v>
      </c>
      <c r="U43" s="45" t="b">
        <v>0</v>
      </c>
      <c r="V43" s="40">
        <v>105</v>
      </c>
      <c r="W43" s="44" t="s">
        <v>73</v>
      </c>
      <c r="X43" s="44" t="b">
        <v>1</v>
      </c>
      <c r="Y43" s="44" t="b">
        <v>1</v>
      </c>
      <c r="Z43" s="44" t="s">
        <v>98</v>
      </c>
      <c r="AA43" s="44" t="s">
        <v>70</v>
      </c>
      <c r="AB43" s="44" t="s">
        <v>71</v>
      </c>
      <c r="AC43" s="44" t="s">
        <v>72</v>
      </c>
      <c r="AD43" s="44" t="s">
        <v>73</v>
      </c>
      <c r="AE43" s="44" t="s">
        <v>74</v>
      </c>
      <c r="AF43" s="44" t="s">
        <v>75</v>
      </c>
      <c r="AG43" s="44" t="s">
        <v>76</v>
      </c>
      <c r="AH43" s="46" t="s">
        <v>93</v>
      </c>
    </row>
    <row r="44" spans="1:34">
      <c r="A44" s="38">
        <v>109</v>
      </c>
      <c r="B44" s="38" t="b">
        <v>0</v>
      </c>
      <c r="C44" s="38" t="b">
        <v>1</v>
      </c>
      <c r="D44" s="38">
        <v>3</v>
      </c>
      <c r="E44" s="38" t="b">
        <v>1</v>
      </c>
      <c r="F44" s="38">
        <v>32</v>
      </c>
      <c r="G44" s="39">
        <v>30</v>
      </c>
      <c r="H44" s="38" t="s">
        <v>132</v>
      </c>
      <c r="I44" s="40">
        <v>7</v>
      </c>
      <c r="J44" s="40">
        <v>7</v>
      </c>
      <c r="K44" s="40">
        <v>136</v>
      </c>
      <c r="L44" s="41">
        <v>0.68253968253968256</v>
      </c>
      <c r="M44" s="42" t="s">
        <v>96</v>
      </c>
      <c r="N44" s="42" t="s">
        <v>100</v>
      </c>
      <c r="O44" s="38">
        <v>844628744</v>
      </c>
      <c r="P44" s="38" t="b">
        <v>0</v>
      </c>
      <c r="Q44" s="43" t="s">
        <v>1</v>
      </c>
      <c r="R44" s="38" t="b">
        <v>1</v>
      </c>
      <c r="S44" s="43" t="b">
        <v>0</v>
      </c>
      <c r="T44" s="44" t="s">
        <v>1</v>
      </c>
      <c r="U44" s="45" t="b">
        <v>0</v>
      </c>
      <c r="V44" s="40">
        <v>107</v>
      </c>
      <c r="W44" s="44" t="s">
        <v>72</v>
      </c>
      <c r="X44" s="44" t="b">
        <v>1</v>
      </c>
      <c r="Y44" s="44" t="b">
        <v>1</v>
      </c>
      <c r="Z44" s="44" t="s">
        <v>98</v>
      </c>
      <c r="AA44" s="44" t="s">
        <v>70</v>
      </c>
      <c r="AB44" s="44" t="s">
        <v>71</v>
      </c>
      <c r="AC44" s="44" t="s">
        <v>72</v>
      </c>
      <c r="AD44" s="44" t="s">
        <v>73</v>
      </c>
      <c r="AE44" s="44" t="s">
        <v>74</v>
      </c>
      <c r="AF44" s="44" t="s">
        <v>75</v>
      </c>
      <c r="AG44" s="44" t="s">
        <v>76</v>
      </c>
      <c r="AH44" s="46" t="s">
        <v>93</v>
      </c>
    </row>
    <row r="45" spans="1:34">
      <c r="A45" s="38">
        <v>55</v>
      </c>
      <c r="B45" s="38" t="b">
        <v>0</v>
      </c>
      <c r="C45" s="38" t="b">
        <v>1</v>
      </c>
      <c r="D45" s="38">
        <v>1</v>
      </c>
      <c r="E45" s="38" t="b">
        <v>0</v>
      </c>
      <c r="F45" s="38">
        <v>33</v>
      </c>
      <c r="G45" s="39">
        <v>33</v>
      </c>
      <c r="H45" s="38" t="s">
        <v>133</v>
      </c>
      <c r="I45" s="40">
        <v>8</v>
      </c>
      <c r="J45" s="40">
        <v>7</v>
      </c>
      <c r="K45" s="40">
        <v>135</v>
      </c>
      <c r="L45" s="41">
        <v>0.67724867724867721</v>
      </c>
      <c r="M45" s="42" t="s">
        <v>91</v>
      </c>
      <c r="N45" s="42" t="s">
        <v>92</v>
      </c>
      <c r="O45" s="38">
        <v>2119376237</v>
      </c>
      <c r="P45" s="38" t="b">
        <v>1</v>
      </c>
      <c r="Q45" s="43" t="s">
        <v>1</v>
      </c>
      <c r="R45" s="38" t="b">
        <v>1</v>
      </c>
      <c r="S45" s="43" t="b">
        <v>0</v>
      </c>
      <c r="T45" s="44" t="s">
        <v>1</v>
      </c>
      <c r="U45" s="45" t="b">
        <v>0</v>
      </c>
      <c r="V45" s="40">
        <v>80</v>
      </c>
      <c r="W45" s="44" t="s">
        <v>73</v>
      </c>
      <c r="X45" s="44" t="b">
        <v>1</v>
      </c>
      <c r="Y45" s="44" t="b">
        <v>1</v>
      </c>
      <c r="Z45" s="44" t="s">
        <v>69</v>
      </c>
      <c r="AA45" s="44" t="s">
        <v>70</v>
      </c>
      <c r="AB45" s="44" t="s">
        <v>71</v>
      </c>
      <c r="AC45" s="44" t="s">
        <v>72</v>
      </c>
      <c r="AD45" s="44" t="s">
        <v>73</v>
      </c>
      <c r="AE45" s="44" t="s">
        <v>74</v>
      </c>
      <c r="AF45" s="44" t="s">
        <v>75</v>
      </c>
      <c r="AG45" s="44" t="s">
        <v>101</v>
      </c>
      <c r="AH45" s="46" t="s">
        <v>77</v>
      </c>
    </row>
    <row r="46" spans="1:34">
      <c r="A46" s="38">
        <v>11</v>
      </c>
      <c r="B46" s="38" t="b">
        <v>0</v>
      </c>
      <c r="C46" s="38" t="b">
        <v>1</v>
      </c>
      <c r="D46" s="38">
        <v>2</v>
      </c>
      <c r="E46" s="38" t="b">
        <v>0</v>
      </c>
      <c r="F46" s="38">
        <v>34</v>
      </c>
      <c r="G46" s="39">
        <v>33</v>
      </c>
      <c r="H46" s="38" t="s">
        <v>134</v>
      </c>
      <c r="I46" s="40">
        <v>9</v>
      </c>
      <c r="J46" s="40">
        <v>8</v>
      </c>
      <c r="K46" s="40">
        <v>135</v>
      </c>
      <c r="L46" s="41">
        <v>0.67195767195767198</v>
      </c>
      <c r="M46" s="42" t="s">
        <v>96</v>
      </c>
      <c r="N46" s="42" t="s">
        <v>100</v>
      </c>
      <c r="O46" s="38">
        <v>2064696969</v>
      </c>
      <c r="P46" s="38" t="b">
        <v>1</v>
      </c>
      <c r="Q46" s="43">
        <v>168</v>
      </c>
      <c r="R46" s="38" t="b">
        <v>1</v>
      </c>
      <c r="S46" s="43" t="b">
        <v>0</v>
      </c>
      <c r="T46" s="44" t="s">
        <v>1</v>
      </c>
      <c r="U46" s="45" t="b">
        <v>0</v>
      </c>
      <c r="V46" s="40">
        <v>120</v>
      </c>
      <c r="W46" s="44" t="s">
        <v>1</v>
      </c>
      <c r="X46" s="44" t="b">
        <v>0</v>
      </c>
      <c r="Y46" s="44" t="b">
        <v>0</v>
      </c>
      <c r="Z46" s="44" t="s">
        <v>69</v>
      </c>
      <c r="AA46" s="44" t="s">
        <v>70</v>
      </c>
      <c r="AB46" s="44" t="s">
        <v>71</v>
      </c>
      <c r="AC46" s="44" t="s">
        <v>72</v>
      </c>
      <c r="AD46" s="44" t="s">
        <v>73</v>
      </c>
      <c r="AE46" s="44" t="s">
        <v>74</v>
      </c>
      <c r="AF46" s="44" t="s">
        <v>75</v>
      </c>
      <c r="AG46" s="44" t="s">
        <v>76</v>
      </c>
      <c r="AH46" s="46" t="s">
        <v>77</v>
      </c>
    </row>
    <row r="47" spans="1:34" s="47" customFormat="1">
      <c r="A47" s="38">
        <v>121</v>
      </c>
      <c r="B47" s="38" t="b">
        <v>0</v>
      </c>
      <c r="C47" s="38" t="b">
        <v>1</v>
      </c>
      <c r="D47" s="38">
        <v>3</v>
      </c>
      <c r="E47" s="38" t="b">
        <v>0</v>
      </c>
      <c r="F47" s="38">
        <v>35</v>
      </c>
      <c r="G47" s="39">
        <v>33</v>
      </c>
      <c r="H47" s="38" t="s">
        <v>135</v>
      </c>
      <c r="I47" s="40">
        <v>7</v>
      </c>
      <c r="J47" s="40">
        <v>7</v>
      </c>
      <c r="K47" s="40">
        <v>135</v>
      </c>
      <c r="L47" s="41">
        <v>0.67724867724867721</v>
      </c>
      <c r="M47" s="42" t="s">
        <v>96</v>
      </c>
      <c r="N47" s="42" t="s">
        <v>92</v>
      </c>
      <c r="O47" s="38">
        <v>1289327854</v>
      </c>
      <c r="P47" s="38" t="b">
        <v>1</v>
      </c>
      <c r="Q47" s="43" t="s">
        <v>1</v>
      </c>
      <c r="R47" s="38" t="b">
        <v>1</v>
      </c>
      <c r="S47" s="43" t="b">
        <v>0</v>
      </c>
      <c r="T47" s="44" t="s">
        <v>1</v>
      </c>
      <c r="U47" s="45" t="b">
        <v>0</v>
      </c>
      <c r="V47" s="40">
        <v>116</v>
      </c>
      <c r="W47" s="44" t="s">
        <v>122</v>
      </c>
      <c r="X47" s="44" t="b">
        <v>0</v>
      </c>
      <c r="Y47" s="44" t="b">
        <v>0</v>
      </c>
      <c r="Z47" s="44" t="s">
        <v>98</v>
      </c>
      <c r="AA47" s="44" t="s">
        <v>70</v>
      </c>
      <c r="AB47" s="44" t="s">
        <v>71</v>
      </c>
      <c r="AC47" s="44" t="s">
        <v>72</v>
      </c>
      <c r="AD47" s="44" t="s">
        <v>73</v>
      </c>
      <c r="AE47" s="44" t="s">
        <v>74</v>
      </c>
      <c r="AF47" s="44" t="s">
        <v>75</v>
      </c>
      <c r="AG47" s="44" t="s">
        <v>101</v>
      </c>
      <c r="AH47" s="46" t="s">
        <v>77</v>
      </c>
    </row>
    <row r="48" spans="1:34" s="47" customFormat="1">
      <c r="A48" s="38">
        <v>60</v>
      </c>
      <c r="B48" s="38" t="b">
        <v>0</v>
      </c>
      <c r="C48" s="38" t="b">
        <v>1</v>
      </c>
      <c r="D48" s="38">
        <v>4</v>
      </c>
      <c r="E48" s="38" t="b">
        <v>0</v>
      </c>
      <c r="F48" s="38">
        <v>36</v>
      </c>
      <c r="G48" s="39">
        <v>33</v>
      </c>
      <c r="H48" s="38" t="s">
        <v>136</v>
      </c>
      <c r="I48" s="40">
        <v>9</v>
      </c>
      <c r="J48" s="40">
        <v>6</v>
      </c>
      <c r="K48" s="40">
        <v>135</v>
      </c>
      <c r="L48" s="41">
        <v>0.68253968253968256</v>
      </c>
      <c r="M48" s="42" t="s">
        <v>96</v>
      </c>
      <c r="N48" s="42" t="s">
        <v>92</v>
      </c>
      <c r="O48" s="38">
        <v>1223374861</v>
      </c>
      <c r="P48" s="38" t="b">
        <v>1</v>
      </c>
      <c r="Q48" s="43">
        <v>177</v>
      </c>
      <c r="R48" s="38" t="b">
        <v>1</v>
      </c>
      <c r="S48" s="43" t="b">
        <v>0</v>
      </c>
      <c r="T48" s="44" t="s">
        <v>1</v>
      </c>
      <c r="U48" s="45" t="b">
        <v>0</v>
      </c>
      <c r="V48" s="40">
        <v>117</v>
      </c>
      <c r="W48" s="44" t="s">
        <v>75</v>
      </c>
      <c r="X48" s="44" t="b">
        <v>1</v>
      </c>
      <c r="Y48" s="44" t="b">
        <v>1</v>
      </c>
      <c r="Z48" s="44" t="s">
        <v>69</v>
      </c>
      <c r="AA48" s="44" t="s">
        <v>70</v>
      </c>
      <c r="AB48" s="44" t="s">
        <v>71</v>
      </c>
      <c r="AC48" s="44" t="s">
        <v>72</v>
      </c>
      <c r="AD48" s="44" t="s">
        <v>73</v>
      </c>
      <c r="AE48" s="44" t="s">
        <v>74</v>
      </c>
      <c r="AF48" s="44" t="s">
        <v>75</v>
      </c>
      <c r="AG48" s="44" t="s">
        <v>76</v>
      </c>
      <c r="AH48" s="46" t="s">
        <v>77</v>
      </c>
    </row>
    <row r="49" spans="1:34" s="47" customFormat="1">
      <c r="A49" s="38">
        <v>54</v>
      </c>
      <c r="B49" s="38" t="b">
        <v>0</v>
      </c>
      <c r="C49" s="38" t="b">
        <v>1</v>
      </c>
      <c r="D49" s="38">
        <v>5</v>
      </c>
      <c r="E49" s="38" t="b">
        <v>0</v>
      </c>
      <c r="F49" s="38">
        <v>37</v>
      </c>
      <c r="G49" s="39">
        <v>33</v>
      </c>
      <c r="H49" s="38" t="s">
        <v>137</v>
      </c>
      <c r="I49" s="40">
        <v>7</v>
      </c>
      <c r="J49" s="40">
        <v>7</v>
      </c>
      <c r="K49" s="40">
        <v>135</v>
      </c>
      <c r="L49" s="41">
        <v>0.67724867724867721</v>
      </c>
      <c r="M49" s="42" t="s">
        <v>96</v>
      </c>
      <c r="N49" s="42" t="s">
        <v>92</v>
      </c>
      <c r="O49" s="38">
        <v>1007915081</v>
      </c>
      <c r="P49" s="38" t="b">
        <v>1</v>
      </c>
      <c r="Q49" s="43" t="s">
        <v>1</v>
      </c>
      <c r="R49" s="38" t="b">
        <v>1</v>
      </c>
      <c r="S49" s="43" t="b">
        <v>0</v>
      </c>
      <c r="T49" s="44" t="s">
        <v>1</v>
      </c>
      <c r="U49" s="45" t="b">
        <v>0</v>
      </c>
      <c r="V49" s="40">
        <v>116</v>
      </c>
      <c r="W49" s="44" t="s">
        <v>98</v>
      </c>
      <c r="X49" s="44" t="b">
        <v>1</v>
      </c>
      <c r="Y49" s="44" t="b">
        <v>0</v>
      </c>
      <c r="Z49" s="44" t="s">
        <v>98</v>
      </c>
      <c r="AA49" s="44" t="s">
        <v>70</v>
      </c>
      <c r="AB49" s="44" t="s">
        <v>71</v>
      </c>
      <c r="AC49" s="44" t="s">
        <v>72</v>
      </c>
      <c r="AD49" s="44" t="s">
        <v>73</v>
      </c>
      <c r="AE49" s="44" t="s">
        <v>74</v>
      </c>
      <c r="AF49" s="44" t="s">
        <v>75</v>
      </c>
      <c r="AG49" s="44" t="s">
        <v>76</v>
      </c>
      <c r="AH49" s="46" t="s">
        <v>93</v>
      </c>
    </row>
    <row r="50" spans="1:34">
      <c r="A50" s="38">
        <v>43</v>
      </c>
      <c r="B50" s="38" t="b">
        <v>0</v>
      </c>
      <c r="C50" s="38" t="b">
        <v>1</v>
      </c>
      <c r="D50" s="38">
        <v>1</v>
      </c>
      <c r="E50" s="38" t="b">
        <v>1</v>
      </c>
      <c r="F50" s="38">
        <v>38</v>
      </c>
      <c r="G50" s="39">
        <v>38</v>
      </c>
      <c r="H50" s="38" t="s">
        <v>138</v>
      </c>
      <c r="I50" s="40">
        <v>8</v>
      </c>
      <c r="J50" s="40">
        <v>7</v>
      </c>
      <c r="K50" s="40">
        <v>134</v>
      </c>
      <c r="L50" s="41">
        <v>0.67195767195767198</v>
      </c>
      <c r="M50" s="42" t="s">
        <v>96</v>
      </c>
      <c r="N50" s="42" t="s">
        <v>92</v>
      </c>
      <c r="O50" s="38">
        <v>1231924762</v>
      </c>
      <c r="P50" s="38" t="b">
        <v>1</v>
      </c>
      <c r="Q50" s="43" t="s">
        <v>1</v>
      </c>
      <c r="R50" s="38" t="b">
        <v>1</v>
      </c>
      <c r="S50" s="43" t="b">
        <v>0</v>
      </c>
      <c r="T50" s="44" t="s">
        <v>1</v>
      </c>
      <c r="U50" s="45" t="b">
        <v>0</v>
      </c>
      <c r="V50" s="40">
        <v>118</v>
      </c>
      <c r="W50" s="44" t="s">
        <v>75</v>
      </c>
      <c r="X50" s="44" t="b">
        <v>1</v>
      </c>
      <c r="Y50" s="44" t="b">
        <v>1</v>
      </c>
      <c r="Z50" s="44" t="s">
        <v>69</v>
      </c>
      <c r="AA50" s="44" t="s">
        <v>70</v>
      </c>
      <c r="AB50" s="44" t="s">
        <v>71</v>
      </c>
      <c r="AC50" s="44" t="s">
        <v>72</v>
      </c>
      <c r="AD50" s="44" t="s">
        <v>73</v>
      </c>
      <c r="AE50" s="44" t="s">
        <v>74</v>
      </c>
      <c r="AF50" s="44" t="s">
        <v>75</v>
      </c>
      <c r="AG50" s="44" t="s">
        <v>76</v>
      </c>
      <c r="AH50" s="46" t="s">
        <v>93</v>
      </c>
    </row>
    <row r="51" spans="1:34">
      <c r="A51" s="38">
        <v>131</v>
      </c>
      <c r="B51" s="38" t="b">
        <v>0</v>
      </c>
      <c r="C51" s="38" t="b">
        <v>1</v>
      </c>
      <c r="D51" s="38">
        <v>2</v>
      </c>
      <c r="E51" s="38" t="b">
        <v>1</v>
      </c>
      <c r="F51" s="38">
        <v>39</v>
      </c>
      <c r="G51" s="39">
        <v>38</v>
      </c>
      <c r="H51" s="38" t="s">
        <v>139</v>
      </c>
      <c r="I51" s="40">
        <v>8</v>
      </c>
      <c r="J51" s="40">
        <v>6</v>
      </c>
      <c r="K51" s="40">
        <v>134</v>
      </c>
      <c r="L51" s="41">
        <v>0.67724867724867721</v>
      </c>
      <c r="M51" s="42" t="s">
        <v>96</v>
      </c>
      <c r="N51" s="42" t="s">
        <v>100</v>
      </c>
      <c r="O51" s="38">
        <v>1175047019</v>
      </c>
      <c r="P51" s="38" t="b">
        <v>1</v>
      </c>
      <c r="Q51" s="43" t="s">
        <v>1</v>
      </c>
      <c r="R51" s="38" t="b">
        <v>1</v>
      </c>
      <c r="S51" s="43" t="b">
        <v>0</v>
      </c>
      <c r="T51" s="44" t="s">
        <v>1</v>
      </c>
      <c r="U51" s="45" t="b">
        <v>0</v>
      </c>
      <c r="V51" s="40">
        <v>122</v>
      </c>
      <c r="W51" s="44" t="s">
        <v>76</v>
      </c>
      <c r="X51" s="44" t="b">
        <v>1</v>
      </c>
      <c r="Y51" s="44" t="b">
        <v>1</v>
      </c>
      <c r="Z51" s="44" t="s">
        <v>69</v>
      </c>
      <c r="AA51" s="44" t="s">
        <v>70</v>
      </c>
      <c r="AB51" s="44" t="s">
        <v>71</v>
      </c>
      <c r="AC51" s="44" t="s">
        <v>72</v>
      </c>
      <c r="AD51" s="44" t="s">
        <v>73</v>
      </c>
      <c r="AE51" s="44" t="s">
        <v>74</v>
      </c>
      <c r="AF51" s="44" t="s">
        <v>75</v>
      </c>
      <c r="AG51" s="44" t="s">
        <v>76</v>
      </c>
      <c r="AH51" s="46" t="s">
        <v>93</v>
      </c>
    </row>
    <row r="52" spans="1:34">
      <c r="A52" s="38">
        <v>18</v>
      </c>
      <c r="B52" s="38" t="b">
        <v>0</v>
      </c>
      <c r="C52" s="38" t="b">
        <v>1</v>
      </c>
      <c r="D52" s="38">
        <v>3</v>
      </c>
      <c r="E52" s="38" t="b">
        <v>1</v>
      </c>
      <c r="F52" s="38">
        <v>40</v>
      </c>
      <c r="G52" s="39">
        <v>38</v>
      </c>
      <c r="H52" s="38" t="s">
        <v>140</v>
      </c>
      <c r="I52" s="40">
        <v>8</v>
      </c>
      <c r="J52" s="40">
        <v>6</v>
      </c>
      <c r="K52" s="40">
        <v>134</v>
      </c>
      <c r="L52" s="41">
        <v>0.67724867724867721</v>
      </c>
      <c r="M52" s="42" t="s">
        <v>96</v>
      </c>
      <c r="N52" s="42" t="s">
        <v>100</v>
      </c>
      <c r="O52" s="38">
        <v>1123976796</v>
      </c>
      <c r="P52" s="38" t="b">
        <v>1</v>
      </c>
      <c r="Q52" s="43" t="s">
        <v>1</v>
      </c>
      <c r="R52" s="38" t="b">
        <v>1</v>
      </c>
      <c r="S52" s="43" t="b">
        <v>0</v>
      </c>
      <c r="T52" s="44" t="s">
        <v>1</v>
      </c>
      <c r="U52" s="45" t="b">
        <v>0</v>
      </c>
      <c r="V52" s="40">
        <v>119</v>
      </c>
      <c r="W52" s="44" t="s">
        <v>98</v>
      </c>
      <c r="X52" s="44" t="b">
        <v>0</v>
      </c>
      <c r="Y52" s="44" t="b">
        <v>0</v>
      </c>
      <c r="Z52" s="44" t="s">
        <v>69</v>
      </c>
      <c r="AA52" s="44" t="s">
        <v>70</v>
      </c>
      <c r="AB52" s="44" t="s">
        <v>71</v>
      </c>
      <c r="AC52" s="44" t="s">
        <v>72</v>
      </c>
      <c r="AD52" s="44" t="s">
        <v>73</v>
      </c>
      <c r="AE52" s="44" t="s">
        <v>74</v>
      </c>
      <c r="AF52" s="44" t="s">
        <v>75</v>
      </c>
      <c r="AG52" s="44" t="s">
        <v>76</v>
      </c>
      <c r="AH52" s="46" t="s">
        <v>93</v>
      </c>
    </row>
    <row r="53" spans="1:34">
      <c r="A53" s="38">
        <v>125</v>
      </c>
      <c r="B53" s="38" t="b">
        <v>0</v>
      </c>
      <c r="C53" s="38" t="b">
        <v>1</v>
      </c>
      <c r="D53" s="38">
        <v>4</v>
      </c>
      <c r="E53" s="38" t="b">
        <v>1</v>
      </c>
      <c r="F53" s="38">
        <v>41</v>
      </c>
      <c r="G53" s="39">
        <v>38</v>
      </c>
      <c r="H53" s="38" t="s">
        <v>141</v>
      </c>
      <c r="I53" s="40">
        <v>8</v>
      </c>
      <c r="J53" s="40">
        <v>5</v>
      </c>
      <c r="K53" s="40">
        <v>134</v>
      </c>
      <c r="L53" s="41">
        <v>0.68253968253968256</v>
      </c>
      <c r="M53" s="42" t="s">
        <v>96</v>
      </c>
      <c r="N53" s="42" t="s">
        <v>92</v>
      </c>
      <c r="O53" s="38">
        <v>731756032</v>
      </c>
      <c r="P53" s="38" t="b">
        <v>1</v>
      </c>
      <c r="Q53" s="43" t="s">
        <v>1</v>
      </c>
      <c r="R53" s="38" t="b">
        <v>1</v>
      </c>
      <c r="S53" s="43" t="b">
        <v>0</v>
      </c>
      <c r="T53" s="44" t="s">
        <v>1</v>
      </c>
      <c r="U53" s="45" t="b">
        <v>0</v>
      </c>
      <c r="V53" s="40">
        <v>124</v>
      </c>
      <c r="W53" s="44" t="s">
        <v>72</v>
      </c>
      <c r="X53" s="44" t="b">
        <v>1</v>
      </c>
      <c r="Y53" s="44" t="b">
        <v>1</v>
      </c>
      <c r="Z53" s="44" t="s">
        <v>69</v>
      </c>
      <c r="AA53" s="44" t="s">
        <v>70</v>
      </c>
      <c r="AB53" s="44" t="s">
        <v>71</v>
      </c>
      <c r="AC53" s="44" t="s">
        <v>72</v>
      </c>
      <c r="AD53" s="44" t="s">
        <v>73</v>
      </c>
      <c r="AE53" s="44" t="s">
        <v>74</v>
      </c>
      <c r="AF53" s="44" t="s">
        <v>75</v>
      </c>
      <c r="AG53" s="44" t="s">
        <v>76</v>
      </c>
      <c r="AH53" s="46" t="s">
        <v>93</v>
      </c>
    </row>
    <row r="54" spans="1:34">
      <c r="A54" s="38">
        <v>28</v>
      </c>
      <c r="B54" s="38" t="b">
        <v>0</v>
      </c>
      <c r="C54" s="38" t="b">
        <v>1</v>
      </c>
      <c r="D54" s="38">
        <v>5</v>
      </c>
      <c r="E54" s="38" t="b">
        <v>1</v>
      </c>
      <c r="F54" s="38">
        <v>42</v>
      </c>
      <c r="G54" s="39">
        <v>38</v>
      </c>
      <c r="H54" s="38" t="s">
        <v>142</v>
      </c>
      <c r="I54" s="40">
        <v>8</v>
      </c>
      <c r="J54" s="40">
        <v>6</v>
      </c>
      <c r="K54" s="40">
        <v>134</v>
      </c>
      <c r="L54" s="41">
        <v>0.67724867724867721</v>
      </c>
      <c r="M54" s="42" t="s">
        <v>96</v>
      </c>
      <c r="N54" s="42" t="s">
        <v>92</v>
      </c>
      <c r="O54" s="38">
        <v>329204088</v>
      </c>
      <c r="P54" s="38" t="b">
        <v>1</v>
      </c>
      <c r="Q54" s="43" t="s">
        <v>1</v>
      </c>
      <c r="R54" s="38" t="b">
        <v>1</v>
      </c>
      <c r="S54" s="43" t="b">
        <v>0</v>
      </c>
      <c r="T54" s="44" t="s">
        <v>1</v>
      </c>
      <c r="U54" s="45" t="b">
        <v>0</v>
      </c>
      <c r="V54" s="40">
        <v>113</v>
      </c>
      <c r="W54" s="44" t="s">
        <v>98</v>
      </c>
      <c r="X54" s="44" t="b">
        <v>0</v>
      </c>
      <c r="Y54" s="44" t="b">
        <v>0</v>
      </c>
      <c r="Z54" s="44" t="s">
        <v>69</v>
      </c>
      <c r="AA54" s="44" t="s">
        <v>70</v>
      </c>
      <c r="AB54" s="44" t="s">
        <v>71</v>
      </c>
      <c r="AC54" s="44" t="s">
        <v>72</v>
      </c>
      <c r="AD54" s="44" t="s">
        <v>73</v>
      </c>
      <c r="AE54" s="44" t="s">
        <v>74</v>
      </c>
      <c r="AF54" s="44" t="s">
        <v>75</v>
      </c>
      <c r="AG54" s="44" t="s">
        <v>76</v>
      </c>
      <c r="AH54" s="46" t="s">
        <v>93</v>
      </c>
    </row>
    <row r="55" spans="1:34">
      <c r="A55" s="38">
        <v>48</v>
      </c>
      <c r="B55" s="38" t="b">
        <v>0</v>
      </c>
      <c r="C55" s="38" t="b">
        <v>1</v>
      </c>
      <c r="D55" s="38">
        <v>1</v>
      </c>
      <c r="E55" s="38" t="b">
        <v>0</v>
      </c>
      <c r="F55" s="38">
        <v>43</v>
      </c>
      <c r="G55" s="39">
        <v>38</v>
      </c>
      <c r="H55" s="38" t="s">
        <v>143</v>
      </c>
      <c r="I55" s="40">
        <v>7</v>
      </c>
      <c r="J55" s="40">
        <v>6</v>
      </c>
      <c r="K55" s="40">
        <v>134</v>
      </c>
      <c r="L55" s="41">
        <v>0.67724867724867721</v>
      </c>
      <c r="M55" s="42" t="s">
        <v>96</v>
      </c>
      <c r="N55" s="42" t="s">
        <v>92</v>
      </c>
      <c r="O55" s="38">
        <v>231642303</v>
      </c>
      <c r="P55" s="38" t="b">
        <v>1</v>
      </c>
      <c r="Q55" s="43" t="s">
        <v>1</v>
      </c>
      <c r="R55" s="38" t="b">
        <v>1</v>
      </c>
      <c r="S55" s="43" t="b">
        <v>0</v>
      </c>
      <c r="T55" s="44" t="s">
        <v>1</v>
      </c>
      <c r="U55" s="45" t="b">
        <v>0</v>
      </c>
      <c r="V55" s="40">
        <v>115</v>
      </c>
      <c r="W55" s="44" t="s">
        <v>112</v>
      </c>
      <c r="X55" s="44" t="b">
        <v>0</v>
      </c>
      <c r="Y55" s="44" t="b">
        <v>0</v>
      </c>
      <c r="Z55" s="44" t="s">
        <v>98</v>
      </c>
      <c r="AA55" s="44" t="s">
        <v>70</v>
      </c>
      <c r="AB55" s="44" t="s">
        <v>71</v>
      </c>
      <c r="AC55" s="44" t="s">
        <v>72</v>
      </c>
      <c r="AD55" s="44" t="s">
        <v>73</v>
      </c>
      <c r="AE55" s="44" t="s">
        <v>74</v>
      </c>
      <c r="AF55" s="44" t="s">
        <v>75</v>
      </c>
      <c r="AG55" s="44" t="s">
        <v>101</v>
      </c>
      <c r="AH55" s="46" t="s">
        <v>77</v>
      </c>
    </row>
    <row r="56" spans="1:34">
      <c r="A56" s="38">
        <v>173</v>
      </c>
      <c r="B56" s="38" t="b">
        <v>0</v>
      </c>
      <c r="C56" s="38" t="b">
        <v>1</v>
      </c>
      <c r="D56" s="38">
        <v>2</v>
      </c>
      <c r="E56" s="38" t="b">
        <v>0</v>
      </c>
      <c r="F56" s="38">
        <v>44</v>
      </c>
      <c r="G56" s="39">
        <v>38</v>
      </c>
      <c r="H56" s="38" t="s">
        <v>144</v>
      </c>
      <c r="I56" s="40">
        <v>9</v>
      </c>
      <c r="J56" s="40">
        <v>0</v>
      </c>
      <c r="K56" s="40">
        <v>134</v>
      </c>
      <c r="L56" s="41">
        <v>0.70899470899470896</v>
      </c>
      <c r="M56" s="42" t="s">
        <v>91</v>
      </c>
      <c r="N56" s="42" t="s">
        <v>92</v>
      </c>
      <c r="O56" s="38">
        <v>209766330</v>
      </c>
      <c r="P56" s="38" t="b">
        <v>0</v>
      </c>
      <c r="Q56" s="43" t="s">
        <v>1</v>
      </c>
      <c r="R56" s="38" t="b">
        <v>1</v>
      </c>
      <c r="S56" s="43" t="b">
        <v>0</v>
      </c>
      <c r="T56" s="44" t="s">
        <v>1</v>
      </c>
      <c r="U56" s="45" t="b">
        <v>0</v>
      </c>
      <c r="V56" s="40">
        <v>131</v>
      </c>
      <c r="W56" s="44" t="s">
        <v>72</v>
      </c>
      <c r="X56" s="44" t="b">
        <v>1</v>
      </c>
      <c r="Y56" s="44" t="b">
        <v>1</v>
      </c>
      <c r="Z56" s="44" t="s">
        <v>69</v>
      </c>
      <c r="AA56" s="44" t="s">
        <v>70</v>
      </c>
      <c r="AB56" s="44" t="s">
        <v>71</v>
      </c>
      <c r="AC56" s="44" t="s">
        <v>72</v>
      </c>
      <c r="AD56" s="44" t="s">
        <v>73</v>
      </c>
      <c r="AE56" s="44" t="s">
        <v>74</v>
      </c>
      <c r="AF56" s="44" t="s">
        <v>75</v>
      </c>
      <c r="AG56" s="44" t="s">
        <v>76</v>
      </c>
      <c r="AH56" s="46" t="s">
        <v>77</v>
      </c>
    </row>
    <row r="57" spans="1:34">
      <c r="A57" s="38">
        <v>57</v>
      </c>
      <c r="B57" s="38" t="b">
        <v>0</v>
      </c>
      <c r="C57" s="38" t="b">
        <v>1</v>
      </c>
      <c r="D57" s="38">
        <v>3</v>
      </c>
      <c r="E57" s="38" t="b">
        <v>0</v>
      </c>
      <c r="F57" s="38">
        <v>45</v>
      </c>
      <c r="G57" s="39">
        <v>38</v>
      </c>
      <c r="H57" s="38" t="s">
        <v>145</v>
      </c>
      <c r="I57" s="40">
        <v>8</v>
      </c>
      <c r="J57" s="40">
        <v>5</v>
      </c>
      <c r="K57" s="40">
        <v>134</v>
      </c>
      <c r="L57" s="41">
        <v>0.68253968253968256</v>
      </c>
      <c r="M57" s="42" t="s">
        <v>96</v>
      </c>
      <c r="N57" s="42" t="s">
        <v>92</v>
      </c>
      <c r="O57" s="38">
        <v>169961856</v>
      </c>
      <c r="P57" s="38" t="b">
        <v>1</v>
      </c>
      <c r="Q57" s="43" t="s">
        <v>1</v>
      </c>
      <c r="R57" s="38" t="b">
        <v>1</v>
      </c>
      <c r="S57" s="43" t="b">
        <v>0</v>
      </c>
      <c r="T57" s="44" t="s">
        <v>1</v>
      </c>
      <c r="U57" s="45" t="b">
        <v>0</v>
      </c>
      <c r="V57" s="40">
        <v>121</v>
      </c>
      <c r="W57" s="44" t="s">
        <v>112</v>
      </c>
      <c r="X57" s="44" t="b">
        <v>1</v>
      </c>
      <c r="Y57" s="44" t="b">
        <v>0</v>
      </c>
      <c r="Z57" s="44" t="s">
        <v>69</v>
      </c>
      <c r="AA57" s="44" t="s">
        <v>70</v>
      </c>
      <c r="AB57" s="44" t="s">
        <v>71</v>
      </c>
      <c r="AC57" s="44" t="s">
        <v>72</v>
      </c>
      <c r="AD57" s="44" t="s">
        <v>112</v>
      </c>
      <c r="AE57" s="44" t="s">
        <v>74</v>
      </c>
      <c r="AF57" s="44" t="s">
        <v>75</v>
      </c>
      <c r="AG57" s="44" t="s">
        <v>76</v>
      </c>
      <c r="AH57" s="46" t="s">
        <v>77</v>
      </c>
    </row>
    <row r="58" spans="1:34">
      <c r="A58" s="38">
        <v>56</v>
      </c>
      <c r="B58" s="38" t="b">
        <v>0</v>
      </c>
      <c r="C58" s="38" t="b">
        <v>1</v>
      </c>
      <c r="D58" s="38">
        <v>4</v>
      </c>
      <c r="E58" s="38" t="b">
        <v>0</v>
      </c>
      <c r="F58" s="38">
        <v>46</v>
      </c>
      <c r="G58" s="39">
        <v>38</v>
      </c>
      <c r="H58" s="38" t="s">
        <v>146</v>
      </c>
      <c r="I58" s="40">
        <v>8</v>
      </c>
      <c r="J58" s="40">
        <v>7</v>
      </c>
      <c r="K58" s="40">
        <v>134</v>
      </c>
      <c r="L58" s="41">
        <v>0.67195767195767198</v>
      </c>
      <c r="M58" s="42" t="s">
        <v>96</v>
      </c>
      <c r="N58" s="42" t="s">
        <v>92</v>
      </c>
      <c r="O58" s="38">
        <v>110558555</v>
      </c>
      <c r="P58" s="38" t="b">
        <v>1</v>
      </c>
      <c r="Q58" s="43" t="s">
        <v>1</v>
      </c>
      <c r="R58" s="38" t="b">
        <v>1</v>
      </c>
      <c r="S58" s="43" t="b">
        <v>0</v>
      </c>
      <c r="T58" s="44" t="s">
        <v>1</v>
      </c>
      <c r="U58" s="45" t="b">
        <v>0</v>
      </c>
      <c r="V58" s="40">
        <v>116</v>
      </c>
      <c r="W58" s="44" t="s">
        <v>70</v>
      </c>
      <c r="X58" s="44" t="b">
        <v>1</v>
      </c>
      <c r="Y58" s="44" t="b">
        <v>1</v>
      </c>
      <c r="Z58" s="44" t="s">
        <v>69</v>
      </c>
      <c r="AA58" s="44" t="s">
        <v>70</v>
      </c>
      <c r="AB58" s="44" t="s">
        <v>71</v>
      </c>
      <c r="AC58" s="44" t="s">
        <v>72</v>
      </c>
      <c r="AD58" s="44" t="s">
        <v>73</v>
      </c>
      <c r="AE58" s="44" t="s">
        <v>74</v>
      </c>
      <c r="AF58" s="44" t="s">
        <v>75</v>
      </c>
      <c r="AG58" s="44" t="s">
        <v>76</v>
      </c>
      <c r="AH58" s="46" t="s">
        <v>93</v>
      </c>
    </row>
    <row r="59" spans="1:34">
      <c r="A59" s="38">
        <v>27</v>
      </c>
      <c r="B59" s="38" t="b">
        <v>0</v>
      </c>
      <c r="C59" s="38" t="b">
        <v>1</v>
      </c>
      <c r="D59" s="38">
        <v>1</v>
      </c>
      <c r="E59" s="38" t="b">
        <v>1</v>
      </c>
      <c r="F59" s="38">
        <v>47</v>
      </c>
      <c r="G59" s="39">
        <v>47</v>
      </c>
      <c r="H59" s="38" t="s">
        <v>147</v>
      </c>
      <c r="I59" s="40">
        <v>9</v>
      </c>
      <c r="J59" s="40">
        <v>5</v>
      </c>
      <c r="K59" s="40">
        <v>133</v>
      </c>
      <c r="L59" s="41">
        <v>0.67724867724867721</v>
      </c>
      <c r="M59" s="42" t="s">
        <v>96</v>
      </c>
      <c r="N59" s="42" t="s">
        <v>100</v>
      </c>
      <c r="O59" s="38">
        <v>1702210887</v>
      </c>
      <c r="P59" s="38" t="b">
        <v>1</v>
      </c>
      <c r="Q59" s="43">
        <v>166</v>
      </c>
      <c r="R59" s="38" t="b">
        <v>1</v>
      </c>
      <c r="S59" s="43" t="b">
        <v>0</v>
      </c>
      <c r="T59" s="44" t="s">
        <v>1</v>
      </c>
      <c r="U59" s="45" t="b">
        <v>0</v>
      </c>
      <c r="V59" s="40">
        <v>129</v>
      </c>
      <c r="W59" s="44" t="s">
        <v>70</v>
      </c>
      <c r="X59" s="44" t="b">
        <v>1</v>
      </c>
      <c r="Y59" s="44" t="b">
        <v>1</v>
      </c>
      <c r="Z59" s="44" t="s">
        <v>69</v>
      </c>
      <c r="AA59" s="44" t="s">
        <v>70</v>
      </c>
      <c r="AB59" s="44" t="s">
        <v>71</v>
      </c>
      <c r="AC59" s="44" t="s">
        <v>72</v>
      </c>
      <c r="AD59" s="44" t="s">
        <v>73</v>
      </c>
      <c r="AE59" s="44" t="s">
        <v>74</v>
      </c>
      <c r="AF59" s="44" t="s">
        <v>75</v>
      </c>
      <c r="AG59" s="44" t="s">
        <v>76</v>
      </c>
      <c r="AH59" s="46" t="s">
        <v>77</v>
      </c>
    </row>
    <row r="60" spans="1:34">
      <c r="A60" s="38">
        <v>46</v>
      </c>
      <c r="B60" s="38" t="b">
        <v>0</v>
      </c>
      <c r="C60" s="38" t="b">
        <v>1</v>
      </c>
      <c r="D60" s="38">
        <v>2</v>
      </c>
      <c r="E60" s="38" t="b">
        <v>1</v>
      </c>
      <c r="F60" s="38">
        <v>48</v>
      </c>
      <c r="G60" s="39">
        <v>47</v>
      </c>
      <c r="H60" s="38" t="s">
        <v>148</v>
      </c>
      <c r="I60" s="40">
        <v>7</v>
      </c>
      <c r="J60" s="40">
        <v>8</v>
      </c>
      <c r="K60" s="40">
        <v>133</v>
      </c>
      <c r="L60" s="41">
        <v>0.66137566137566139</v>
      </c>
      <c r="M60" s="42" t="s">
        <v>91</v>
      </c>
      <c r="N60" s="42" t="s">
        <v>100</v>
      </c>
      <c r="O60" s="38">
        <v>1552495280</v>
      </c>
      <c r="P60" s="38" t="b">
        <v>1</v>
      </c>
      <c r="Q60" s="43" t="s">
        <v>1</v>
      </c>
      <c r="R60" s="38" t="b">
        <v>1</v>
      </c>
      <c r="S60" s="43" t="b">
        <v>0</v>
      </c>
      <c r="T60" s="44" t="s">
        <v>1</v>
      </c>
      <c r="U60" s="45" t="b">
        <v>0</v>
      </c>
      <c r="V60" s="40">
        <v>117</v>
      </c>
      <c r="W60" s="44" t="s">
        <v>101</v>
      </c>
      <c r="X60" s="44" t="b">
        <v>1</v>
      </c>
      <c r="Y60" s="44" t="b">
        <v>0</v>
      </c>
      <c r="Z60" s="44" t="s">
        <v>69</v>
      </c>
      <c r="AA60" s="44" t="s">
        <v>70</v>
      </c>
      <c r="AB60" s="44" t="s">
        <v>71</v>
      </c>
      <c r="AC60" s="44" t="s">
        <v>72</v>
      </c>
      <c r="AD60" s="44" t="s">
        <v>73</v>
      </c>
      <c r="AE60" s="44" t="s">
        <v>74</v>
      </c>
      <c r="AF60" s="44" t="s">
        <v>75</v>
      </c>
      <c r="AG60" s="44" t="s">
        <v>101</v>
      </c>
      <c r="AH60" s="46" t="s">
        <v>93</v>
      </c>
    </row>
    <row r="61" spans="1:34" s="47" customFormat="1">
      <c r="A61" s="38">
        <v>183</v>
      </c>
      <c r="B61" s="38" t="b">
        <v>0</v>
      </c>
      <c r="C61" s="38" t="b">
        <v>1</v>
      </c>
      <c r="D61" s="38">
        <v>3</v>
      </c>
      <c r="E61" s="38" t="b">
        <v>1</v>
      </c>
      <c r="F61" s="38">
        <v>49</v>
      </c>
      <c r="G61" s="39">
        <v>47</v>
      </c>
      <c r="H61" s="38" t="s">
        <v>149</v>
      </c>
      <c r="I61" s="40">
        <v>9</v>
      </c>
      <c r="J61" s="40">
        <v>9</v>
      </c>
      <c r="K61" s="40">
        <v>133</v>
      </c>
      <c r="L61" s="41">
        <v>0.65608465608465605</v>
      </c>
      <c r="M61" s="42" t="s">
        <v>91</v>
      </c>
      <c r="N61" s="42" t="s">
        <v>100</v>
      </c>
      <c r="O61" s="38">
        <v>1293486539</v>
      </c>
      <c r="P61" s="38" t="b">
        <v>1</v>
      </c>
      <c r="Q61" s="43">
        <v>146</v>
      </c>
      <c r="R61" s="38" t="b">
        <v>1</v>
      </c>
      <c r="S61" s="43" t="b">
        <v>0</v>
      </c>
      <c r="T61" s="44" t="s">
        <v>1</v>
      </c>
      <c r="U61" s="45" t="b">
        <v>0</v>
      </c>
      <c r="V61" s="40">
        <v>127</v>
      </c>
      <c r="W61" s="44" t="s">
        <v>1</v>
      </c>
      <c r="X61" s="44" t="b">
        <v>0</v>
      </c>
      <c r="Y61" s="44" t="b">
        <v>0</v>
      </c>
      <c r="Z61" s="44" t="s">
        <v>69</v>
      </c>
      <c r="AA61" s="44" t="s">
        <v>70</v>
      </c>
      <c r="AB61" s="44" t="s">
        <v>71</v>
      </c>
      <c r="AC61" s="44" t="s">
        <v>72</v>
      </c>
      <c r="AD61" s="44" t="s">
        <v>73</v>
      </c>
      <c r="AE61" s="44" t="s">
        <v>74</v>
      </c>
      <c r="AF61" s="44" t="s">
        <v>75</v>
      </c>
      <c r="AG61" s="44" t="s">
        <v>76</v>
      </c>
      <c r="AH61" s="46" t="s">
        <v>77</v>
      </c>
    </row>
    <row r="62" spans="1:34">
      <c r="A62" s="38">
        <v>78</v>
      </c>
      <c r="B62" s="38" t="b">
        <v>0</v>
      </c>
      <c r="C62" s="38" t="b">
        <v>1</v>
      </c>
      <c r="D62" s="38">
        <v>4</v>
      </c>
      <c r="E62" s="38" t="b">
        <v>1</v>
      </c>
      <c r="F62" s="38">
        <v>50</v>
      </c>
      <c r="G62" s="39">
        <v>47</v>
      </c>
      <c r="H62" s="38" t="s">
        <v>150</v>
      </c>
      <c r="I62" s="40">
        <v>9</v>
      </c>
      <c r="J62" s="40">
        <v>5</v>
      </c>
      <c r="K62" s="40">
        <v>133</v>
      </c>
      <c r="L62" s="41">
        <v>0.67724867724867721</v>
      </c>
      <c r="M62" s="42" t="s">
        <v>96</v>
      </c>
      <c r="N62" s="42" t="s">
        <v>92</v>
      </c>
      <c r="O62" s="38">
        <v>1115623835</v>
      </c>
      <c r="P62" s="38" t="b">
        <v>1</v>
      </c>
      <c r="Q62" s="43">
        <v>146</v>
      </c>
      <c r="R62" s="38" t="b">
        <v>1</v>
      </c>
      <c r="S62" s="43" t="b">
        <v>0</v>
      </c>
      <c r="T62" s="44" t="s">
        <v>1</v>
      </c>
      <c r="U62" s="45" t="b">
        <v>0</v>
      </c>
      <c r="V62" s="40">
        <v>111</v>
      </c>
      <c r="W62" s="44" t="s">
        <v>122</v>
      </c>
      <c r="X62" s="44" t="b">
        <v>0</v>
      </c>
      <c r="Y62" s="44" t="b">
        <v>0</v>
      </c>
      <c r="Z62" s="44" t="s">
        <v>69</v>
      </c>
      <c r="AA62" s="44" t="s">
        <v>70</v>
      </c>
      <c r="AB62" s="44" t="s">
        <v>71</v>
      </c>
      <c r="AC62" s="44" t="s">
        <v>72</v>
      </c>
      <c r="AD62" s="44" t="s">
        <v>73</v>
      </c>
      <c r="AE62" s="44" t="s">
        <v>74</v>
      </c>
      <c r="AF62" s="44" t="s">
        <v>75</v>
      </c>
      <c r="AG62" s="44" t="s">
        <v>76</v>
      </c>
      <c r="AH62" s="46" t="s">
        <v>77</v>
      </c>
    </row>
    <row r="63" spans="1:34" s="47" customFormat="1">
      <c r="A63" s="38">
        <v>105</v>
      </c>
      <c r="B63" s="38" t="b">
        <v>0</v>
      </c>
      <c r="C63" s="38" t="b">
        <v>1</v>
      </c>
      <c r="D63" s="38">
        <v>5</v>
      </c>
      <c r="E63" s="38" t="b">
        <v>1</v>
      </c>
      <c r="F63" s="38">
        <v>51</v>
      </c>
      <c r="G63" s="39">
        <v>47</v>
      </c>
      <c r="H63" s="38" t="s">
        <v>151</v>
      </c>
      <c r="I63" s="40">
        <v>8</v>
      </c>
      <c r="J63" s="40">
        <v>7</v>
      </c>
      <c r="K63" s="40">
        <v>133</v>
      </c>
      <c r="L63" s="41">
        <v>0.66666666666666663</v>
      </c>
      <c r="M63" s="42" t="s">
        <v>96</v>
      </c>
      <c r="N63" s="42" t="s">
        <v>100</v>
      </c>
      <c r="O63" s="38">
        <v>824571567</v>
      </c>
      <c r="P63" s="38" t="b">
        <v>1</v>
      </c>
      <c r="Q63" s="43" t="s">
        <v>1</v>
      </c>
      <c r="R63" s="38" t="b">
        <v>1</v>
      </c>
      <c r="S63" s="43" t="b">
        <v>0</v>
      </c>
      <c r="T63" s="44" t="s">
        <v>1</v>
      </c>
      <c r="U63" s="45" t="b">
        <v>0</v>
      </c>
      <c r="V63" s="40">
        <v>116</v>
      </c>
      <c r="W63" s="44" t="s">
        <v>112</v>
      </c>
      <c r="X63" s="44" t="b">
        <v>0</v>
      </c>
      <c r="Y63" s="44" t="b">
        <v>0</v>
      </c>
      <c r="Z63" s="44" t="s">
        <v>69</v>
      </c>
      <c r="AA63" s="44" t="s">
        <v>70</v>
      </c>
      <c r="AB63" s="44" t="s">
        <v>71</v>
      </c>
      <c r="AC63" s="44" t="s">
        <v>72</v>
      </c>
      <c r="AD63" s="44" t="s">
        <v>73</v>
      </c>
      <c r="AE63" s="44" t="s">
        <v>74</v>
      </c>
      <c r="AF63" s="44" t="s">
        <v>75</v>
      </c>
      <c r="AG63" s="44" t="s">
        <v>76</v>
      </c>
      <c r="AH63" s="46" t="s">
        <v>93</v>
      </c>
    </row>
    <row r="64" spans="1:34">
      <c r="A64" s="38">
        <v>122</v>
      </c>
      <c r="B64" s="38" t="b">
        <v>0</v>
      </c>
      <c r="C64" s="38" t="b">
        <v>1</v>
      </c>
      <c r="D64" s="38">
        <v>1</v>
      </c>
      <c r="E64" s="38" t="b">
        <v>0</v>
      </c>
      <c r="F64" s="38">
        <v>52</v>
      </c>
      <c r="G64" s="39">
        <v>47</v>
      </c>
      <c r="H64" s="38" t="s">
        <v>152</v>
      </c>
      <c r="I64" s="40">
        <v>8</v>
      </c>
      <c r="J64" s="40">
        <v>8</v>
      </c>
      <c r="K64" s="40">
        <v>133</v>
      </c>
      <c r="L64" s="41">
        <v>0.66137566137566139</v>
      </c>
      <c r="M64" s="42" t="s">
        <v>91</v>
      </c>
      <c r="N64" s="42" t="s">
        <v>92</v>
      </c>
      <c r="O64" s="38">
        <v>284854345</v>
      </c>
      <c r="P64" s="38" t="b">
        <v>1</v>
      </c>
      <c r="Q64" s="43" t="s">
        <v>1</v>
      </c>
      <c r="R64" s="38" t="b">
        <v>1</v>
      </c>
      <c r="S64" s="43" t="b">
        <v>0</v>
      </c>
      <c r="T64" s="44" t="s">
        <v>1</v>
      </c>
      <c r="U64" s="45" t="b">
        <v>0</v>
      </c>
      <c r="V64" s="40">
        <v>111</v>
      </c>
      <c r="W64" s="44" t="s">
        <v>122</v>
      </c>
      <c r="X64" s="44" t="b">
        <v>0</v>
      </c>
      <c r="Y64" s="44" t="b">
        <v>0</v>
      </c>
      <c r="Z64" s="44" t="s">
        <v>69</v>
      </c>
      <c r="AA64" s="44" t="s">
        <v>70</v>
      </c>
      <c r="AB64" s="44" t="s">
        <v>71</v>
      </c>
      <c r="AC64" s="44" t="s">
        <v>72</v>
      </c>
      <c r="AD64" s="44" t="s">
        <v>73</v>
      </c>
      <c r="AE64" s="44" t="s">
        <v>74</v>
      </c>
      <c r="AF64" s="44" t="s">
        <v>75</v>
      </c>
      <c r="AG64" s="44" t="s">
        <v>76</v>
      </c>
      <c r="AH64" s="46" t="s">
        <v>93</v>
      </c>
    </row>
    <row r="65" spans="1:34">
      <c r="A65" s="38">
        <v>100</v>
      </c>
      <c r="B65" s="38" t="b">
        <v>0</v>
      </c>
      <c r="C65" s="38" t="b">
        <v>1</v>
      </c>
      <c r="D65" s="38">
        <v>2</v>
      </c>
      <c r="E65" s="38" t="b">
        <v>0</v>
      </c>
      <c r="F65" s="38">
        <v>53</v>
      </c>
      <c r="G65" s="39">
        <v>47</v>
      </c>
      <c r="H65" s="38" t="s">
        <v>153</v>
      </c>
      <c r="I65" s="40">
        <v>8</v>
      </c>
      <c r="J65" s="40">
        <v>7</v>
      </c>
      <c r="K65" s="40">
        <v>133</v>
      </c>
      <c r="L65" s="41">
        <v>0.66666666666666663</v>
      </c>
      <c r="M65" s="42" t="s">
        <v>91</v>
      </c>
      <c r="N65" s="42" t="s">
        <v>92</v>
      </c>
      <c r="O65" s="38">
        <v>74624251</v>
      </c>
      <c r="P65" s="38" t="b">
        <v>1</v>
      </c>
      <c r="Q65" s="43" t="s">
        <v>1</v>
      </c>
      <c r="R65" s="38" t="b">
        <v>1</v>
      </c>
      <c r="S65" s="43" t="b">
        <v>0</v>
      </c>
      <c r="T65" s="44" t="s">
        <v>1</v>
      </c>
      <c r="U65" s="45" t="b">
        <v>0</v>
      </c>
      <c r="V65" s="40">
        <v>113</v>
      </c>
      <c r="W65" s="44" t="s">
        <v>122</v>
      </c>
      <c r="X65" s="44" t="b">
        <v>0</v>
      </c>
      <c r="Y65" s="44" t="b">
        <v>0</v>
      </c>
      <c r="Z65" s="44" t="s">
        <v>69</v>
      </c>
      <c r="AA65" s="44" t="s">
        <v>70</v>
      </c>
      <c r="AB65" s="44" t="s">
        <v>71</v>
      </c>
      <c r="AC65" s="44" t="s">
        <v>72</v>
      </c>
      <c r="AD65" s="44" t="s">
        <v>73</v>
      </c>
      <c r="AE65" s="44" t="s">
        <v>74</v>
      </c>
      <c r="AF65" s="44" t="s">
        <v>75</v>
      </c>
      <c r="AG65" s="44" t="s">
        <v>76</v>
      </c>
      <c r="AH65" s="46" t="s">
        <v>93</v>
      </c>
    </row>
    <row r="66" spans="1:34">
      <c r="A66" s="38">
        <v>163</v>
      </c>
      <c r="B66" s="38" t="b">
        <v>0</v>
      </c>
      <c r="C66" s="38" t="b">
        <v>1</v>
      </c>
      <c r="D66" s="38">
        <v>1</v>
      </c>
      <c r="E66" s="38" t="b">
        <v>1</v>
      </c>
      <c r="F66" s="38">
        <v>54</v>
      </c>
      <c r="G66" s="39">
        <v>54</v>
      </c>
      <c r="H66" s="38" t="s">
        <v>154</v>
      </c>
      <c r="I66" s="40">
        <v>8</v>
      </c>
      <c r="J66" s="40">
        <v>8</v>
      </c>
      <c r="K66" s="40">
        <v>132</v>
      </c>
      <c r="L66" s="41">
        <v>0.65608465608465605</v>
      </c>
      <c r="M66" s="42" t="s">
        <v>91</v>
      </c>
      <c r="N66" s="42" t="s">
        <v>92</v>
      </c>
      <c r="O66" s="38">
        <v>2121441349</v>
      </c>
      <c r="P66" s="38" t="b">
        <v>1</v>
      </c>
      <c r="Q66" s="43" t="s">
        <v>1</v>
      </c>
      <c r="R66" s="38" t="b">
        <v>1</v>
      </c>
      <c r="S66" s="43" t="b">
        <v>0</v>
      </c>
      <c r="T66" s="44" t="s">
        <v>1</v>
      </c>
      <c r="U66" s="45" t="b">
        <v>0</v>
      </c>
      <c r="V66" s="40">
        <v>113</v>
      </c>
      <c r="W66" s="44" t="s">
        <v>93</v>
      </c>
      <c r="X66" s="44" t="b">
        <v>1</v>
      </c>
      <c r="Y66" s="44" t="b">
        <v>0</v>
      </c>
      <c r="Z66" s="44" t="s">
        <v>69</v>
      </c>
      <c r="AA66" s="44" t="s">
        <v>70</v>
      </c>
      <c r="AB66" s="44" t="s">
        <v>71</v>
      </c>
      <c r="AC66" s="44" t="s">
        <v>72</v>
      </c>
      <c r="AD66" s="44" t="s">
        <v>73</v>
      </c>
      <c r="AE66" s="44" t="s">
        <v>74</v>
      </c>
      <c r="AF66" s="44" t="s">
        <v>75</v>
      </c>
      <c r="AG66" s="44" t="s">
        <v>76</v>
      </c>
      <c r="AH66" s="46" t="s">
        <v>93</v>
      </c>
    </row>
    <row r="67" spans="1:34">
      <c r="A67" s="38">
        <v>99</v>
      </c>
      <c r="B67" s="38" t="b">
        <v>0</v>
      </c>
      <c r="C67" s="38" t="b">
        <v>1</v>
      </c>
      <c r="D67" s="38">
        <v>2</v>
      </c>
      <c r="E67" s="38" t="b">
        <v>1</v>
      </c>
      <c r="F67" s="38">
        <v>55</v>
      </c>
      <c r="G67" s="39">
        <v>54</v>
      </c>
      <c r="H67" s="38" t="s">
        <v>155</v>
      </c>
      <c r="I67" s="40">
        <v>9</v>
      </c>
      <c r="J67" s="40">
        <v>6</v>
      </c>
      <c r="K67" s="40">
        <v>132</v>
      </c>
      <c r="L67" s="41">
        <v>0.66666666666666663</v>
      </c>
      <c r="M67" s="42" t="s">
        <v>91</v>
      </c>
      <c r="N67" s="42" t="s">
        <v>92</v>
      </c>
      <c r="O67" s="38">
        <v>1534468423</v>
      </c>
      <c r="P67" s="38" t="b">
        <v>1</v>
      </c>
      <c r="Q67" s="43">
        <v>186</v>
      </c>
      <c r="R67" s="38" t="b">
        <v>1</v>
      </c>
      <c r="S67" s="43" t="b">
        <v>0</v>
      </c>
      <c r="T67" s="44" t="s">
        <v>1</v>
      </c>
      <c r="U67" s="45" t="b">
        <v>0</v>
      </c>
      <c r="V67" s="40">
        <v>113</v>
      </c>
      <c r="W67" s="44" t="s">
        <v>71</v>
      </c>
      <c r="X67" s="44" t="b">
        <v>1</v>
      </c>
      <c r="Y67" s="44" t="b">
        <v>1</v>
      </c>
      <c r="Z67" s="44" t="s">
        <v>69</v>
      </c>
      <c r="AA67" s="44" t="s">
        <v>70</v>
      </c>
      <c r="AB67" s="44" t="s">
        <v>71</v>
      </c>
      <c r="AC67" s="44" t="s">
        <v>72</v>
      </c>
      <c r="AD67" s="44" t="s">
        <v>73</v>
      </c>
      <c r="AE67" s="44" t="s">
        <v>74</v>
      </c>
      <c r="AF67" s="44" t="s">
        <v>75</v>
      </c>
      <c r="AG67" s="44" t="s">
        <v>76</v>
      </c>
      <c r="AH67" s="46" t="s">
        <v>77</v>
      </c>
    </row>
    <row r="68" spans="1:34">
      <c r="A68" s="38">
        <v>80</v>
      </c>
      <c r="B68" s="38" t="b">
        <v>0</v>
      </c>
      <c r="C68" s="38" t="b">
        <v>1</v>
      </c>
      <c r="D68" s="38">
        <v>3</v>
      </c>
      <c r="E68" s="38" t="b">
        <v>1</v>
      </c>
      <c r="F68" s="38">
        <v>56</v>
      </c>
      <c r="G68" s="39">
        <v>54</v>
      </c>
      <c r="H68" s="38" t="s">
        <v>156</v>
      </c>
      <c r="I68" s="40">
        <v>5</v>
      </c>
      <c r="J68" s="40">
        <v>7</v>
      </c>
      <c r="K68" s="40">
        <v>132</v>
      </c>
      <c r="L68" s="41">
        <v>0.66137566137566139</v>
      </c>
      <c r="M68" s="42" t="s">
        <v>96</v>
      </c>
      <c r="N68" s="42" t="s">
        <v>92</v>
      </c>
      <c r="O68" s="38">
        <v>1299993067</v>
      </c>
      <c r="P68" s="38" t="b">
        <v>1</v>
      </c>
      <c r="Q68" s="43" t="s">
        <v>1</v>
      </c>
      <c r="R68" s="38" t="b">
        <v>1</v>
      </c>
      <c r="S68" s="43" t="b">
        <v>0</v>
      </c>
      <c r="T68" s="44" t="s">
        <v>1</v>
      </c>
      <c r="U68" s="45" t="b">
        <v>0</v>
      </c>
      <c r="V68" s="40">
        <v>97</v>
      </c>
      <c r="W68" s="44" t="s">
        <v>122</v>
      </c>
      <c r="X68" s="44" t="b">
        <v>1</v>
      </c>
      <c r="Y68" s="44" t="b">
        <v>0</v>
      </c>
      <c r="Z68" s="44" t="s">
        <v>69</v>
      </c>
      <c r="AA68" s="44" t="s">
        <v>70</v>
      </c>
      <c r="AB68" s="44" t="s">
        <v>122</v>
      </c>
      <c r="AC68" s="44" t="s">
        <v>103</v>
      </c>
      <c r="AD68" s="44" t="s">
        <v>73</v>
      </c>
      <c r="AE68" s="44" t="s">
        <v>74</v>
      </c>
      <c r="AF68" s="44" t="s">
        <v>75</v>
      </c>
      <c r="AG68" s="44" t="s">
        <v>101</v>
      </c>
      <c r="AH68" s="46" t="s">
        <v>93</v>
      </c>
    </row>
    <row r="69" spans="1:34">
      <c r="A69" s="38">
        <v>94</v>
      </c>
      <c r="B69" s="38" t="b">
        <v>0</v>
      </c>
      <c r="C69" s="38" t="b">
        <v>1</v>
      </c>
      <c r="D69" s="38">
        <v>4</v>
      </c>
      <c r="E69" s="38" t="b">
        <v>1</v>
      </c>
      <c r="F69" s="38">
        <v>57</v>
      </c>
      <c r="G69" s="39">
        <v>54</v>
      </c>
      <c r="H69" s="38" t="s">
        <v>157</v>
      </c>
      <c r="I69" s="40">
        <v>6</v>
      </c>
      <c r="J69" s="40">
        <v>5</v>
      </c>
      <c r="K69" s="40">
        <v>132</v>
      </c>
      <c r="L69" s="41">
        <v>0.67195767195767198</v>
      </c>
      <c r="M69" s="42" t="s">
        <v>96</v>
      </c>
      <c r="N69" s="42" t="s">
        <v>92</v>
      </c>
      <c r="O69" s="38">
        <v>1026810220</v>
      </c>
      <c r="P69" s="38" t="b">
        <v>1</v>
      </c>
      <c r="Q69" s="43" t="s">
        <v>1</v>
      </c>
      <c r="R69" s="38" t="b">
        <v>1</v>
      </c>
      <c r="S69" s="43" t="b">
        <v>0</v>
      </c>
      <c r="T69" s="44" t="s">
        <v>1</v>
      </c>
      <c r="U69" s="45" t="b">
        <v>0</v>
      </c>
      <c r="V69" s="40">
        <v>118</v>
      </c>
      <c r="W69" s="44" t="s">
        <v>112</v>
      </c>
      <c r="X69" s="44" t="b">
        <v>1</v>
      </c>
      <c r="Y69" s="44" t="b">
        <v>0</v>
      </c>
      <c r="Z69" s="44" t="s">
        <v>69</v>
      </c>
      <c r="AA69" s="44" t="s">
        <v>70</v>
      </c>
      <c r="AB69" s="44" t="s">
        <v>71</v>
      </c>
      <c r="AC69" s="44" t="s">
        <v>72</v>
      </c>
      <c r="AD69" s="44" t="s">
        <v>112</v>
      </c>
      <c r="AE69" s="44" t="s">
        <v>74</v>
      </c>
      <c r="AF69" s="44" t="s">
        <v>118</v>
      </c>
      <c r="AG69" s="44" t="s">
        <v>76</v>
      </c>
      <c r="AH69" s="46" t="s">
        <v>93</v>
      </c>
    </row>
    <row r="70" spans="1:34">
      <c r="A70" s="38">
        <v>170</v>
      </c>
      <c r="B70" s="38" t="b">
        <v>0</v>
      </c>
      <c r="C70" s="38" t="b">
        <v>1</v>
      </c>
      <c r="D70" s="38">
        <v>5</v>
      </c>
      <c r="E70" s="38" t="b">
        <v>1</v>
      </c>
      <c r="F70" s="38">
        <v>58</v>
      </c>
      <c r="G70" s="39">
        <v>54</v>
      </c>
      <c r="H70" s="38" t="s">
        <v>158</v>
      </c>
      <c r="I70" s="40">
        <v>9</v>
      </c>
      <c r="J70" s="40">
        <v>7</v>
      </c>
      <c r="K70" s="40">
        <v>132</v>
      </c>
      <c r="L70" s="41">
        <v>0.66137566137566139</v>
      </c>
      <c r="M70" s="42" t="s">
        <v>96</v>
      </c>
      <c r="N70" s="42" t="s">
        <v>92</v>
      </c>
      <c r="O70" s="38">
        <v>967697588</v>
      </c>
      <c r="P70" s="38" t="b">
        <v>1</v>
      </c>
      <c r="Q70" s="43">
        <v>166</v>
      </c>
      <c r="R70" s="38" t="b">
        <v>1</v>
      </c>
      <c r="S70" s="43" t="b">
        <v>0</v>
      </c>
      <c r="T70" s="44" t="s">
        <v>1</v>
      </c>
      <c r="U70" s="45" t="b">
        <v>0</v>
      </c>
      <c r="V70" s="40">
        <v>81</v>
      </c>
      <c r="W70" s="44" t="s">
        <v>98</v>
      </c>
      <c r="X70" s="44" t="b">
        <v>0</v>
      </c>
      <c r="Y70" s="44" t="b">
        <v>0</v>
      </c>
      <c r="Z70" s="44" t="s">
        <v>69</v>
      </c>
      <c r="AA70" s="44" t="s">
        <v>70</v>
      </c>
      <c r="AB70" s="44" t="s">
        <v>71</v>
      </c>
      <c r="AC70" s="44" t="s">
        <v>72</v>
      </c>
      <c r="AD70" s="44" t="s">
        <v>73</v>
      </c>
      <c r="AE70" s="44" t="s">
        <v>74</v>
      </c>
      <c r="AF70" s="44" t="s">
        <v>75</v>
      </c>
      <c r="AG70" s="44" t="s">
        <v>76</v>
      </c>
      <c r="AH70" s="46" t="s">
        <v>77</v>
      </c>
    </row>
    <row r="71" spans="1:34" s="47" customFormat="1">
      <c r="A71" s="38">
        <v>132</v>
      </c>
      <c r="B71" s="38" t="b">
        <v>0</v>
      </c>
      <c r="C71" s="38" t="b">
        <v>1</v>
      </c>
      <c r="D71" s="38">
        <v>1</v>
      </c>
      <c r="E71" s="38" t="b">
        <v>0</v>
      </c>
      <c r="F71" s="38">
        <v>59</v>
      </c>
      <c r="G71" s="39">
        <v>54</v>
      </c>
      <c r="H71" s="38" t="s">
        <v>159</v>
      </c>
      <c r="I71" s="40">
        <v>7</v>
      </c>
      <c r="J71" s="40">
        <v>6</v>
      </c>
      <c r="K71" s="40">
        <v>132</v>
      </c>
      <c r="L71" s="41">
        <v>0.66666666666666663</v>
      </c>
      <c r="M71" s="42" t="s">
        <v>96</v>
      </c>
      <c r="N71" s="42" t="s">
        <v>100</v>
      </c>
      <c r="O71" s="38">
        <v>496906099</v>
      </c>
      <c r="P71" s="38" t="b">
        <v>1</v>
      </c>
      <c r="Q71" s="43" t="s">
        <v>1</v>
      </c>
      <c r="R71" s="38" t="b">
        <v>1</v>
      </c>
      <c r="S71" s="43" t="b">
        <v>0</v>
      </c>
      <c r="T71" s="44" t="s">
        <v>1</v>
      </c>
      <c r="U71" s="45" t="b">
        <v>0</v>
      </c>
      <c r="V71" s="40">
        <v>119</v>
      </c>
      <c r="W71" s="44" t="s">
        <v>118</v>
      </c>
      <c r="X71" s="44" t="b">
        <v>0</v>
      </c>
      <c r="Y71" s="44" t="b">
        <v>0</v>
      </c>
      <c r="Z71" s="44" t="s">
        <v>69</v>
      </c>
      <c r="AA71" s="44" t="s">
        <v>70</v>
      </c>
      <c r="AB71" s="44" t="s">
        <v>71</v>
      </c>
      <c r="AC71" s="44" t="s">
        <v>72</v>
      </c>
      <c r="AD71" s="44" t="s">
        <v>73</v>
      </c>
      <c r="AE71" s="44" t="s">
        <v>74</v>
      </c>
      <c r="AF71" s="44" t="s">
        <v>75</v>
      </c>
      <c r="AG71" s="44" t="s">
        <v>101</v>
      </c>
      <c r="AH71" s="46" t="s">
        <v>93</v>
      </c>
    </row>
    <row r="72" spans="1:34">
      <c r="A72" s="38">
        <v>84</v>
      </c>
      <c r="B72" s="38" t="b">
        <v>0</v>
      </c>
      <c r="C72" s="38" t="b">
        <v>1</v>
      </c>
      <c r="D72" s="38">
        <v>1</v>
      </c>
      <c r="E72" s="38" t="b">
        <v>1</v>
      </c>
      <c r="F72" s="38">
        <v>60</v>
      </c>
      <c r="G72" s="39">
        <v>60</v>
      </c>
      <c r="H72" s="38" t="s">
        <v>160</v>
      </c>
      <c r="I72" s="40">
        <v>7</v>
      </c>
      <c r="J72" s="40">
        <v>6</v>
      </c>
      <c r="K72" s="40">
        <v>131</v>
      </c>
      <c r="L72" s="41">
        <v>0.66137566137566139</v>
      </c>
      <c r="M72" s="42" t="s">
        <v>96</v>
      </c>
      <c r="N72" s="42" t="s">
        <v>92</v>
      </c>
      <c r="O72" s="38">
        <v>1970217886</v>
      </c>
      <c r="P72" s="38" t="b">
        <v>1</v>
      </c>
      <c r="Q72" s="43" t="s">
        <v>1</v>
      </c>
      <c r="R72" s="38" t="b">
        <v>1</v>
      </c>
      <c r="S72" s="43" t="b">
        <v>0</v>
      </c>
      <c r="T72" s="44" t="s">
        <v>1</v>
      </c>
      <c r="U72" s="45" t="b">
        <v>0</v>
      </c>
      <c r="V72" s="40">
        <v>118</v>
      </c>
      <c r="W72" s="44" t="s">
        <v>101</v>
      </c>
      <c r="X72" s="44" t="b">
        <v>1</v>
      </c>
      <c r="Y72" s="44" t="b">
        <v>0</v>
      </c>
      <c r="Z72" s="44" t="s">
        <v>69</v>
      </c>
      <c r="AA72" s="44" t="s">
        <v>70</v>
      </c>
      <c r="AB72" s="44" t="s">
        <v>71</v>
      </c>
      <c r="AC72" s="44" t="s">
        <v>72</v>
      </c>
      <c r="AD72" s="44" t="s">
        <v>73</v>
      </c>
      <c r="AE72" s="44" t="s">
        <v>74</v>
      </c>
      <c r="AF72" s="44" t="s">
        <v>75</v>
      </c>
      <c r="AG72" s="44" t="s">
        <v>101</v>
      </c>
      <c r="AH72" s="46" t="s">
        <v>93</v>
      </c>
    </row>
    <row r="73" spans="1:34">
      <c r="A73" s="38">
        <v>63</v>
      </c>
      <c r="B73" s="38" t="b">
        <v>0</v>
      </c>
      <c r="C73" s="38" t="b">
        <v>1</v>
      </c>
      <c r="D73" s="38">
        <v>2</v>
      </c>
      <c r="E73" s="38" t="b">
        <v>1</v>
      </c>
      <c r="F73" s="38">
        <v>61</v>
      </c>
      <c r="G73" s="39">
        <v>60</v>
      </c>
      <c r="H73" s="38" t="s">
        <v>161</v>
      </c>
      <c r="I73" s="40">
        <v>8</v>
      </c>
      <c r="J73" s="40">
        <v>7</v>
      </c>
      <c r="K73" s="40">
        <v>131</v>
      </c>
      <c r="L73" s="41">
        <v>0.65608465608465605</v>
      </c>
      <c r="M73" s="42" t="s">
        <v>96</v>
      </c>
      <c r="N73" s="42" t="s">
        <v>92</v>
      </c>
      <c r="O73" s="38">
        <v>1890623434</v>
      </c>
      <c r="P73" s="38" t="b">
        <v>1</v>
      </c>
      <c r="Q73" s="43" t="s">
        <v>1</v>
      </c>
      <c r="R73" s="38" t="b">
        <v>1</v>
      </c>
      <c r="S73" s="43" t="b">
        <v>0</v>
      </c>
      <c r="T73" s="44" t="s">
        <v>1</v>
      </c>
      <c r="U73" s="45" t="b">
        <v>0</v>
      </c>
      <c r="V73" s="40">
        <v>111</v>
      </c>
      <c r="W73" s="44" t="s">
        <v>112</v>
      </c>
      <c r="X73" s="44" t="b">
        <v>0</v>
      </c>
      <c r="Y73" s="44" t="b">
        <v>0</v>
      </c>
      <c r="Z73" s="44" t="s">
        <v>69</v>
      </c>
      <c r="AA73" s="44" t="s">
        <v>70</v>
      </c>
      <c r="AB73" s="44" t="s">
        <v>71</v>
      </c>
      <c r="AC73" s="44" t="s">
        <v>72</v>
      </c>
      <c r="AD73" s="44" t="s">
        <v>73</v>
      </c>
      <c r="AE73" s="44" t="s">
        <v>74</v>
      </c>
      <c r="AF73" s="44" t="s">
        <v>75</v>
      </c>
      <c r="AG73" s="44" t="s">
        <v>76</v>
      </c>
      <c r="AH73" s="46" t="s">
        <v>93</v>
      </c>
    </row>
    <row r="74" spans="1:34">
      <c r="A74" s="38">
        <v>72</v>
      </c>
      <c r="B74" s="38" t="b">
        <v>0</v>
      </c>
      <c r="C74" s="38" t="b">
        <v>1</v>
      </c>
      <c r="D74" s="38">
        <v>3</v>
      </c>
      <c r="E74" s="38" t="b">
        <v>1</v>
      </c>
      <c r="F74" s="38">
        <v>62</v>
      </c>
      <c r="G74" s="39">
        <v>60</v>
      </c>
      <c r="H74" s="38" t="s">
        <v>162</v>
      </c>
      <c r="I74" s="40">
        <v>8</v>
      </c>
      <c r="J74" s="40">
        <v>5</v>
      </c>
      <c r="K74" s="40">
        <v>131</v>
      </c>
      <c r="L74" s="41">
        <v>0.66666666666666663</v>
      </c>
      <c r="M74" s="42" t="s">
        <v>96</v>
      </c>
      <c r="N74" s="42" t="s">
        <v>100</v>
      </c>
      <c r="O74" s="38">
        <v>1542686970</v>
      </c>
      <c r="P74" s="38" t="b">
        <v>1</v>
      </c>
      <c r="Q74" s="43" t="s">
        <v>1</v>
      </c>
      <c r="R74" s="38" t="b">
        <v>1</v>
      </c>
      <c r="S74" s="43" t="b">
        <v>0</v>
      </c>
      <c r="T74" s="44" t="s">
        <v>1</v>
      </c>
      <c r="U74" s="45" t="b">
        <v>0</v>
      </c>
      <c r="V74" s="40">
        <v>116</v>
      </c>
      <c r="W74" s="44" t="s">
        <v>73</v>
      </c>
      <c r="X74" s="44" t="b">
        <v>1</v>
      </c>
      <c r="Y74" s="44" t="b">
        <v>1</v>
      </c>
      <c r="Z74" s="44" t="s">
        <v>69</v>
      </c>
      <c r="AA74" s="44" t="s">
        <v>70</v>
      </c>
      <c r="AB74" s="44" t="s">
        <v>71</v>
      </c>
      <c r="AC74" s="44" t="s">
        <v>72</v>
      </c>
      <c r="AD74" s="44" t="s">
        <v>73</v>
      </c>
      <c r="AE74" s="44" t="s">
        <v>74</v>
      </c>
      <c r="AF74" s="44" t="s">
        <v>75</v>
      </c>
      <c r="AG74" s="44" t="s">
        <v>101</v>
      </c>
      <c r="AH74" s="46" t="s">
        <v>77</v>
      </c>
    </row>
    <row r="75" spans="1:34">
      <c r="A75" s="38">
        <v>144</v>
      </c>
      <c r="B75" s="38" t="b">
        <v>0</v>
      </c>
      <c r="C75" s="38" t="b">
        <v>1</v>
      </c>
      <c r="D75" s="38">
        <v>4</v>
      </c>
      <c r="E75" s="38" t="b">
        <v>1</v>
      </c>
      <c r="F75" s="38">
        <v>63</v>
      </c>
      <c r="G75" s="39">
        <v>60</v>
      </c>
      <c r="H75" s="38" t="s">
        <v>163</v>
      </c>
      <c r="I75" s="40">
        <v>8</v>
      </c>
      <c r="J75" s="40">
        <v>7</v>
      </c>
      <c r="K75" s="40">
        <v>131</v>
      </c>
      <c r="L75" s="41">
        <v>0.65608465608465605</v>
      </c>
      <c r="M75" s="42" t="s">
        <v>96</v>
      </c>
      <c r="N75" s="42" t="s">
        <v>92</v>
      </c>
      <c r="O75" s="38">
        <v>1384748993</v>
      </c>
      <c r="P75" s="38" t="b">
        <v>1</v>
      </c>
      <c r="Q75" s="43" t="s">
        <v>1</v>
      </c>
      <c r="R75" s="38" t="b">
        <v>1</v>
      </c>
      <c r="S75" s="43" t="b">
        <v>0</v>
      </c>
      <c r="T75" s="44" t="s">
        <v>1</v>
      </c>
      <c r="U75" s="45" t="b">
        <v>0</v>
      </c>
      <c r="V75" s="40">
        <v>112</v>
      </c>
      <c r="W75" s="44" t="s">
        <v>70</v>
      </c>
      <c r="X75" s="44" t="b">
        <v>1</v>
      </c>
      <c r="Y75" s="44" t="b">
        <v>1</v>
      </c>
      <c r="Z75" s="44" t="s">
        <v>69</v>
      </c>
      <c r="AA75" s="44" t="s">
        <v>70</v>
      </c>
      <c r="AB75" s="44" t="s">
        <v>71</v>
      </c>
      <c r="AC75" s="44" t="s">
        <v>72</v>
      </c>
      <c r="AD75" s="44" t="s">
        <v>73</v>
      </c>
      <c r="AE75" s="44" t="s">
        <v>74</v>
      </c>
      <c r="AF75" s="44" t="s">
        <v>75</v>
      </c>
      <c r="AG75" s="44" t="s">
        <v>76</v>
      </c>
      <c r="AH75" s="46" t="s">
        <v>93</v>
      </c>
    </row>
    <row r="76" spans="1:34">
      <c r="A76" s="38">
        <v>59</v>
      </c>
      <c r="B76" s="38" t="b">
        <v>0</v>
      </c>
      <c r="C76" s="38" t="b">
        <v>1</v>
      </c>
      <c r="D76" s="38">
        <v>5</v>
      </c>
      <c r="E76" s="38" t="b">
        <v>1</v>
      </c>
      <c r="F76" s="38">
        <v>64</v>
      </c>
      <c r="G76" s="39">
        <v>60</v>
      </c>
      <c r="H76" s="38" t="s">
        <v>164</v>
      </c>
      <c r="I76" s="40">
        <v>8</v>
      </c>
      <c r="J76" s="40">
        <v>7</v>
      </c>
      <c r="K76" s="40">
        <v>131</v>
      </c>
      <c r="L76" s="41">
        <v>0.65608465608465605</v>
      </c>
      <c r="M76" s="42" t="s">
        <v>91</v>
      </c>
      <c r="N76" s="42" t="s">
        <v>92</v>
      </c>
      <c r="O76" s="38">
        <v>1085637540</v>
      </c>
      <c r="P76" s="38" t="b">
        <v>1</v>
      </c>
      <c r="Q76" s="43" t="s">
        <v>1</v>
      </c>
      <c r="R76" s="38" t="b">
        <v>1</v>
      </c>
      <c r="S76" s="43" t="b">
        <v>0</v>
      </c>
      <c r="T76" s="44" t="s">
        <v>1</v>
      </c>
      <c r="U76" s="45" t="b">
        <v>0</v>
      </c>
      <c r="V76" s="40">
        <v>122</v>
      </c>
      <c r="W76" s="44" t="s">
        <v>112</v>
      </c>
      <c r="X76" s="44" t="b">
        <v>1</v>
      </c>
      <c r="Y76" s="44" t="b">
        <v>0</v>
      </c>
      <c r="Z76" s="44" t="s">
        <v>69</v>
      </c>
      <c r="AA76" s="44" t="s">
        <v>70</v>
      </c>
      <c r="AB76" s="44" t="s">
        <v>71</v>
      </c>
      <c r="AC76" s="44" t="s">
        <v>72</v>
      </c>
      <c r="AD76" s="44" t="s">
        <v>112</v>
      </c>
      <c r="AE76" s="44" t="s">
        <v>74</v>
      </c>
      <c r="AF76" s="44" t="s">
        <v>75</v>
      </c>
      <c r="AG76" s="44" t="s">
        <v>76</v>
      </c>
      <c r="AH76" s="46" t="s">
        <v>77</v>
      </c>
    </row>
    <row r="77" spans="1:34">
      <c r="A77" s="38">
        <v>37</v>
      </c>
      <c r="B77" s="38" t="b">
        <v>0</v>
      </c>
      <c r="C77" s="38" t="b">
        <v>1</v>
      </c>
      <c r="D77" s="38">
        <v>1</v>
      </c>
      <c r="E77" s="38" t="b">
        <v>0</v>
      </c>
      <c r="F77" s="38">
        <v>65</v>
      </c>
      <c r="G77" s="39">
        <v>60</v>
      </c>
      <c r="H77" s="38" t="s">
        <v>165</v>
      </c>
      <c r="I77" s="40">
        <v>8</v>
      </c>
      <c r="J77" s="40">
        <v>6</v>
      </c>
      <c r="K77" s="40">
        <v>131</v>
      </c>
      <c r="L77" s="41">
        <v>0.66137566137566139</v>
      </c>
      <c r="M77" s="42" t="s">
        <v>96</v>
      </c>
      <c r="N77" s="42" t="s">
        <v>92</v>
      </c>
      <c r="O77" s="38">
        <v>786285457</v>
      </c>
      <c r="P77" s="38" t="b">
        <v>1</v>
      </c>
      <c r="Q77" s="43" t="s">
        <v>1</v>
      </c>
      <c r="R77" s="38" t="b">
        <v>1</v>
      </c>
      <c r="S77" s="43" t="b">
        <v>0</v>
      </c>
      <c r="T77" s="44" t="s">
        <v>1</v>
      </c>
      <c r="U77" s="45" t="b">
        <v>0</v>
      </c>
      <c r="V77" s="40">
        <v>112</v>
      </c>
      <c r="W77" s="44" t="s">
        <v>75</v>
      </c>
      <c r="X77" s="44" t="b">
        <v>1</v>
      </c>
      <c r="Y77" s="44" t="b">
        <v>1</v>
      </c>
      <c r="Z77" s="44" t="s">
        <v>69</v>
      </c>
      <c r="AA77" s="44" t="s">
        <v>70</v>
      </c>
      <c r="AB77" s="44" t="s">
        <v>71</v>
      </c>
      <c r="AC77" s="44" t="s">
        <v>72</v>
      </c>
      <c r="AD77" s="44" t="s">
        <v>73</v>
      </c>
      <c r="AE77" s="44" t="s">
        <v>74</v>
      </c>
      <c r="AF77" s="44" t="s">
        <v>75</v>
      </c>
      <c r="AG77" s="44" t="s">
        <v>76</v>
      </c>
      <c r="AH77" s="46" t="s">
        <v>93</v>
      </c>
    </row>
    <row r="78" spans="1:34">
      <c r="A78" s="38">
        <v>65</v>
      </c>
      <c r="B78" s="38" t="b">
        <v>0</v>
      </c>
      <c r="C78" s="38" t="b">
        <v>1</v>
      </c>
      <c r="D78" s="38">
        <v>2</v>
      </c>
      <c r="E78" s="38" t="b">
        <v>0</v>
      </c>
      <c r="F78" s="38">
        <v>66</v>
      </c>
      <c r="G78" s="39">
        <v>60</v>
      </c>
      <c r="H78" s="38" t="s">
        <v>166</v>
      </c>
      <c r="I78" s="40">
        <v>8</v>
      </c>
      <c r="J78" s="40">
        <v>6</v>
      </c>
      <c r="K78" s="40">
        <v>131</v>
      </c>
      <c r="L78" s="41">
        <v>0.66137566137566139</v>
      </c>
      <c r="M78" s="42" t="s">
        <v>96</v>
      </c>
      <c r="N78" s="42" t="s">
        <v>92</v>
      </c>
      <c r="O78" s="38">
        <v>745841056</v>
      </c>
      <c r="P78" s="38" t="b">
        <v>1</v>
      </c>
      <c r="Q78" s="43" t="s">
        <v>1</v>
      </c>
      <c r="R78" s="38" t="b">
        <v>1</v>
      </c>
      <c r="S78" s="43" t="b">
        <v>0</v>
      </c>
      <c r="T78" s="44" t="s">
        <v>1</v>
      </c>
      <c r="U78" s="45" t="b">
        <v>0</v>
      </c>
      <c r="V78" s="40">
        <v>120</v>
      </c>
      <c r="W78" s="44" t="s">
        <v>76</v>
      </c>
      <c r="X78" s="44" t="b">
        <v>1</v>
      </c>
      <c r="Y78" s="44" t="b">
        <v>1</v>
      </c>
      <c r="Z78" s="44" t="s">
        <v>69</v>
      </c>
      <c r="AA78" s="44" t="s">
        <v>70</v>
      </c>
      <c r="AB78" s="44" t="s">
        <v>71</v>
      </c>
      <c r="AC78" s="44" t="s">
        <v>72</v>
      </c>
      <c r="AD78" s="44" t="s">
        <v>73</v>
      </c>
      <c r="AE78" s="44" t="s">
        <v>74</v>
      </c>
      <c r="AF78" s="44" t="s">
        <v>75</v>
      </c>
      <c r="AG78" s="44" t="s">
        <v>76</v>
      </c>
      <c r="AH78" s="46" t="s">
        <v>93</v>
      </c>
    </row>
    <row r="79" spans="1:34">
      <c r="A79" s="38">
        <v>174</v>
      </c>
      <c r="B79" s="38" t="b">
        <v>0</v>
      </c>
      <c r="C79" s="38" t="b">
        <v>1</v>
      </c>
      <c r="D79" s="38">
        <v>3</v>
      </c>
      <c r="E79" s="38" t="b">
        <v>0</v>
      </c>
      <c r="F79" s="38">
        <v>67</v>
      </c>
      <c r="G79" s="39">
        <v>60</v>
      </c>
      <c r="H79" s="38" t="s">
        <v>167</v>
      </c>
      <c r="I79" s="40">
        <v>9</v>
      </c>
      <c r="J79" s="40">
        <v>6</v>
      </c>
      <c r="K79" s="40">
        <v>131</v>
      </c>
      <c r="L79" s="41">
        <v>0.66137566137566139</v>
      </c>
      <c r="M79" s="42" t="s">
        <v>96</v>
      </c>
      <c r="N79" s="42" t="s">
        <v>92</v>
      </c>
      <c r="O79" s="38">
        <v>185743380</v>
      </c>
      <c r="P79" s="38" t="b">
        <v>1</v>
      </c>
      <c r="Q79" s="43">
        <v>238</v>
      </c>
      <c r="R79" s="38" t="b">
        <v>1</v>
      </c>
      <c r="S79" s="43" t="b">
        <v>0</v>
      </c>
      <c r="T79" s="44" t="s">
        <v>1</v>
      </c>
      <c r="U79" s="45" t="b">
        <v>0</v>
      </c>
      <c r="V79" s="40">
        <v>119</v>
      </c>
      <c r="W79" s="44" t="s">
        <v>75</v>
      </c>
      <c r="X79" s="44" t="b">
        <v>1</v>
      </c>
      <c r="Y79" s="44" t="b">
        <v>1</v>
      </c>
      <c r="Z79" s="44" t="s">
        <v>69</v>
      </c>
      <c r="AA79" s="44" t="s">
        <v>70</v>
      </c>
      <c r="AB79" s="44" t="s">
        <v>71</v>
      </c>
      <c r="AC79" s="44" t="s">
        <v>72</v>
      </c>
      <c r="AD79" s="44" t="s">
        <v>73</v>
      </c>
      <c r="AE79" s="44" t="s">
        <v>74</v>
      </c>
      <c r="AF79" s="44" t="s">
        <v>75</v>
      </c>
      <c r="AG79" s="44" t="s">
        <v>76</v>
      </c>
      <c r="AH79" s="46" t="s">
        <v>77</v>
      </c>
    </row>
    <row r="80" spans="1:34" s="47" customFormat="1">
      <c r="A80" s="38">
        <v>24</v>
      </c>
      <c r="B80" s="38" t="b">
        <v>0</v>
      </c>
      <c r="C80" s="38" t="b">
        <v>1</v>
      </c>
      <c r="D80" s="38">
        <v>1</v>
      </c>
      <c r="E80" s="38" t="b">
        <v>1</v>
      </c>
      <c r="F80" s="38">
        <v>68</v>
      </c>
      <c r="G80" s="39">
        <v>68</v>
      </c>
      <c r="H80" s="38" t="s">
        <v>168</v>
      </c>
      <c r="I80" s="40">
        <v>9</v>
      </c>
      <c r="J80" s="40">
        <v>6</v>
      </c>
      <c r="K80" s="40">
        <v>130</v>
      </c>
      <c r="L80" s="41">
        <v>0.65608465608465605</v>
      </c>
      <c r="M80" s="42" t="s">
        <v>96</v>
      </c>
      <c r="N80" s="42" t="s">
        <v>92</v>
      </c>
      <c r="O80" s="38">
        <v>1969378812</v>
      </c>
      <c r="P80" s="38" t="b">
        <v>1</v>
      </c>
      <c r="Q80" s="43">
        <v>160</v>
      </c>
      <c r="R80" s="38" t="b">
        <v>1</v>
      </c>
      <c r="S80" s="43" t="b">
        <v>0</v>
      </c>
      <c r="T80" s="44" t="s">
        <v>1</v>
      </c>
      <c r="U80" s="45" t="b">
        <v>0</v>
      </c>
      <c r="V80" s="40">
        <v>120</v>
      </c>
      <c r="W80" s="44" t="s">
        <v>1</v>
      </c>
      <c r="X80" s="44" t="b">
        <v>0</v>
      </c>
      <c r="Y80" s="44" t="b">
        <v>0</v>
      </c>
      <c r="Z80" s="44" t="s">
        <v>69</v>
      </c>
      <c r="AA80" s="44" t="s">
        <v>70</v>
      </c>
      <c r="AB80" s="44" t="s">
        <v>71</v>
      </c>
      <c r="AC80" s="44" t="s">
        <v>72</v>
      </c>
      <c r="AD80" s="44" t="s">
        <v>73</v>
      </c>
      <c r="AE80" s="44" t="s">
        <v>74</v>
      </c>
      <c r="AF80" s="44" t="s">
        <v>75</v>
      </c>
      <c r="AG80" s="44" t="s">
        <v>76</v>
      </c>
      <c r="AH80" s="46" t="s">
        <v>77</v>
      </c>
    </row>
    <row r="81" spans="1:34">
      <c r="A81" s="38">
        <v>145</v>
      </c>
      <c r="B81" s="38" t="b">
        <v>0</v>
      </c>
      <c r="C81" s="38" t="b">
        <v>1</v>
      </c>
      <c r="D81" s="38">
        <v>2</v>
      </c>
      <c r="E81" s="38" t="b">
        <v>1</v>
      </c>
      <c r="F81" s="38">
        <v>69</v>
      </c>
      <c r="G81" s="39">
        <v>68</v>
      </c>
      <c r="H81" s="38" t="s">
        <v>169</v>
      </c>
      <c r="I81" s="40">
        <v>7</v>
      </c>
      <c r="J81" s="40">
        <v>7</v>
      </c>
      <c r="K81" s="40">
        <v>130</v>
      </c>
      <c r="L81" s="41">
        <v>0.65079365079365081</v>
      </c>
      <c r="M81" s="42" t="s">
        <v>91</v>
      </c>
      <c r="N81" s="42" t="s">
        <v>92</v>
      </c>
      <c r="O81" s="38">
        <v>1155299459</v>
      </c>
      <c r="P81" s="38" t="b">
        <v>1</v>
      </c>
      <c r="Q81" s="43" t="s">
        <v>1</v>
      </c>
      <c r="R81" s="38" t="b">
        <v>1</v>
      </c>
      <c r="S81" s="43" t="b">
        <v>0</v>
      </c>
      <c r="T81" s="44" t="s">
        <v>1</v>
      </c>
      <c r="U81" s="45" t="b">
        <v>0</v>
      </c>
      <c r="V81" s="40">
        <v>115</v>
      </c>
      <c r="W81" s="44" t="s">
        <v>72</v>
      </c>
      <c r="X81" s="44" t="b">
        <v>1</v>
      </c>
      <c r="Y81" s="44" t="b">
        <v>1</v>
      </c>
      <c r="Z81" s="44" t="s">
        <v>69</v>
      </c>
      <c r="AA81" s="44" t="s">
        <v>70</v>
      </c>
      <c r="AB81" s="44" t="s">
        <v>71</v>
      </c>
      <c r="AC81" s="44" t="s">
        <v>72</v>
      </c>
      <c r="AD81" s="44" t="s">
        <v>112</v>
      </c>
      <c r="AE81" s="44" t="s">
        <v>74</v>
      </c>
      <c r="AF81" s="44" t="s">
        <v>75</v>
      </c>
      <c r="AG81" s="44" t="s">
        <v>76</v>
      </c>
      <c r="AH81" s="46" t="s">
        <v>93</v>
      </c>
    </row>
    <row r="82" spans="1:34">
      <c r="A82" s="38">
        <v>113</v>
      </c>
      <c r="B82" s="38" t="b">
        <v>0</v>
      </c>
      <c r="C82" s="38" t="b">
        <v>1</v>
      </c>
      <c r="D82" s="38">
        <v>3</v>
      </c>
      <c r="E82" s="38" t="b">
        <v>1</v>
      </c>
      <c r="F82" s="38">
        <v>70</v>
      </c>
      <c r="G82" s="39">
        <v>68</v>
      </c>
      <c r="H82" s="38" t="s">
        <v>170</v>
      </c>
      <c r="I82" s="40">
        <v>7</v>
      </c>
      <c r="J82" s="40">
        <v>4</v>
      </c>
      <c r="K82" s="40">
        <v>130</v>
      </c>
      <c r="L82" s="41">
        <v>0.66666666666666663</v>
      </c>
      <c r="M82" s="42" t="s">
        <v>96</v>
      </c>
      <c r="N82" s="42" t="s">
        <v>92</v>
      </c>
      <c r="O82" s="38">
        <v>1117168723</v>
      </c>
      <c r="P82" s="38" t="b">
        <v>1</v>
      </c>
      <c r="Q82" s="43" t="s">
        <v>1</v>
      </c>
      <c r="R82" s="38" t="b">
        <v>1</v>
      </c>
      <c r="S82" s="43" t="b">
        <v>0</v>
      </c>
      <c r="T82" s="44" t="s">
        <v>1</v>
      </c>
      <c r="U82" s="45" t="b">
        <v>0</v>
      </c>
      <c r="V82" s="40">
        <v>112</v>
      </c>
      <c r="W82" s="44" t="s">
        <v>101</v>
      </c>
      <c r="X82" s="44" t="b">
        <v>1</v>
      </c>
      <c r="Y82" s="44" t="b">
        <v>0</v>
      </c>
      <c r="Z82" s="44" t="s">
        <v>69</v>
      </c>
      <c r="AA82" s="44" t="s">
        <v>70</v>
      </c>
      <c r="AB82" s="44" t="s">
        <v>71</v>
      </c>
      <c r="AC82" s="44" t="s">
        <v>72</v>
      </c>
      <c r="AD82" s="44" t="s">
        <v>73</v>
      </c>
      <c r="AE82" s="44" t="s">
        <v>74</v>
      </c>
      <c r="AF82" s="44" t="s">
        <v>75</v>
      </c>
      <c r="AG82" s="44" t="s">
        <v>101</v>
      </c>
      <c r="AH82" s="46" t="s">
        <v>93</v>
      </c>
    </row>
    <row r="83" spans="1:34">
      <c r="A83" s="38">
        <v>178</v>
      </c>
      <c r="B83" s="38" t="b">
        <v>0</v>
      </c>
      <c r="C83" s="38" t="b">
        <v>1</v>
      </c>
      <c r="D83" s="38">
        <v>4</v>
      </c>
      <c r="E83" s="38" t="b">
        <v>1</v>
      </c>
      <c r="F83" s="38">
        <v>71</v>
      </c>
      <c r="G83" s="39">
        <v>68</v>
      </c>
      <c r="H83" s="38" t="s">
        <v>171</v>
      </c>
      <c r="I83" s="40">
        <v>9</v>
      </c>
      <c r="J83" s="40">
        <v>9</v>
      </c>
      <c r="K83" s="40">
        <v>130</v>
      </c>
      <c r="L83" s="41">
        <v>0.64021164021164023</v>
      </c>
      <c r="M83" s="42" t="s">
        <v>96</v>
      </c>
      <c r="N83" s="42" t="s">
        <v>92</v>
      </c>
      <c r="O83" s="38">
        <v>903949116</v>
      </c>
      <c r="P83" s="38" t="b">
        <v>1</v>
      </c>
      <c r="Q83" s="43">
        <v>185</v>
      </c>
      <c r="R83" s="38" t="b">
        <v>1</v>
      </c>
      <c r="S83" s="43" t="b">
        <v>0</v>
      </c>
      <c r="T83" s="44" t="s">
        <v>1</v>
      </c>
      <c r="U83" s="45" t="b">
        <v>0</v>
      </c>
      <c r="V83" s="40">
        <v>124</v>
      </c>
      <c r="W83" s="44" t="s">
        <v>122</v>
      </c>
      <c r="X83" s="44" t="b">
        <v>0</v>
      </c>
      <c r="Y83" s="44" t="b">
        <v>0</v>
      </c>
      <c r="Z83" s="44" t="s">
        <v>69</v>
      </c>
      <c r="AA83" s="44" t="s">
        <v>70</v>
      </c>
      <c r="AB83" s="44" t="s">
        <v>71</v>
      </c>
      <c r="AC83" s="44" t="s">
        <v>72</v>
      </c>
      <c r="AD83" s="44" t="s">
        <v>73</v>
      </c>
      <c r="AE83" s="44" t="s">
        <v>74</v>
      </c>
      <c r="AF83" s="44" t="s">
        <v>75</v>
      </c>
      <c r="AG83" s="44" t="s">
        <v>76</v>
      </c>
      <c r="AH83" s="46" t="s">
        <v>77</v>
      </c>
    </row>
    <row r="84" spans="1:34">
      <c r="A84" s="38">
        <v>76</v>
      </c>
      <c r="B84" s="38" t="b">
        <v>0</v>
      </c>
      <c r="C84" s="38" t="b">
        <v>1</v>
      </c>
      <c r="D84" s="38">
        <v>5</v>
      </c>
      <c r="E84" s="38" t="b">
        <v>1</v>
      </c>
      <c r="F84" s="38">
        <v>72</v>
      </c>
      <c r="G84" s="39">
        <v>68</v>
      </c>
      <c r="H84" s="38" t="s">
        <v>172</v>
      </c>
      <c r="I84" s="40">
        <v>8</v>
      </c>
      <c r="J84" s="40">
        <v>7</v>
      </c>
      <c r="K84" s="40">
        <v>130</v>
      </c>
      <c r="L84" s="41">
        <v>0.65079365079365081</v>
      </c>
      <c r="M84" s="42" t="s">
        <v>96</v>
      </c>
      <c r="N84" s="42" t="s">
        <v>92</v>
      </c>
      <c r="O84" s="38">
        <v>294206188</v>
      </c>
      <c r="P84" s="38" t="b">
        <v>0</v>
      </c>
      <c r="Q84" s="43" t="s">
        <v>1</v>
      </c>
      <c r="R84" s="38" t="b">
        <v>1</v>
      </c>
      <c r="S84" s="43" t="b">
        <v>0</v>
      </c>
      <c r="T84" s="44" t="s">
        <v>1</v>
      </c>
      <c r="U84" s="45" t="b">
        <v>0</v>
      </c>
      <c r="V84" s="40">
        <v>117</v>
      </c>
      <c r="W84" s="44" t="s">
        <v>122</v>
      </c>
      <c r="X84" s="44" t="b">
        <v>0</v>
      </c>
      <c r="Y84" s="44" t="b">
        <v>0</v>
      </c>
      <c r="Z84" s="44" t="s">
        <v>69</v>
      </c>
      <c r="AA84" s="44" t="s">
        <v>70</v>
      </c>
      <c r="AB84" s="44" t="s">
        <v>71</v>
      </c>
      <c r="AC84" s="44" t="s">
        <v>72</v>
      </c>
      <c r="AD84" s="44" t="s">
        <v>73</v>
      </c>
      <c r="AE84" s="44" t="s">
        <v>74</v>
      </c>
      <c r="AF84" s="44" t="s">
        <v>118</v>
      </c>
      <c r="AG84" s="44" t="s">
        <v>76</v>
      </c>
      <c r="AH84" s="46" t="s">
        <v>77</v>
      </c>
    </row>
    <row r="85" spans="1:34">
      <c r="A85" s="38">
        <v>159</v>
      </c>
      <c r="B85" s="38" t="b">
        <v>0</v>
      </c>
      <c r="C85" s="38" t="b">
        <v>1</v>
      </c>
      <c r="D85" s="38">
        <v>1</v>
      </c>
      <c r="E85" s="38" t="b">
        <v>0</v>
      </c>
      <c r="F85" s="38">
        <v>73</v>
      </c>
      <c r="G85" s="39">
        <v>68</v>
      </c>
      <c r="H85" s="38" t="s">
        <v>173</v>
      </c>
      <c r="I85" s="40">
        <v>9</v>
      </c>
      <c r="J85" s="40">
        <v>5</v>
      </c>
      <c r="K85" s="40">
        <v>130</v>
      </c>
      <c r="L85" s="41">
        <v>0.66137566137566139</v>
      </c>
      <c r="M85" s="42" t="s">
        <v>96</v>
      </c>
      <c r="N85" s="42" t="s">
        <v>92</v>
      </c>
      <c r="O85" s="38">
        <v>247263545</v>
      </c>
      <c r="P85" s="38" t="b">
        <v>1</v>
      </c>
      <c r="Q85" s="43">
        <v>178</v>
      </c>
      <c r="R85" s="38" t="b">
        <v>1</v>
      </c>
      <c r="S85" s="43" t="b">
        <v>0</v>
      </c>
      <c r="T85" s="44" t="s">
        <v>1</v>
      </c>
      <c r="U85" s="45" t="b">
        <v>0</v>
      </c>
      <c r="V85" s="40">
        <v>111</v>
      </c>
      <c r="W85" s="44" t="s">
        <v>75</v>
      </c>
      <c r="X85" s="44" t="b">
        <v>1</v>
      </c>
      <c r="Y85" s="44" t="b">
        <v>1</v>
      </c>
      <c r="Z85" s="44" t="s">
        <v>69</v>
      </c>
      <c r="AA85" s="44" t="s">
        <v>70</v>
      </c>
      <c r="AB85" s="44" t="s">
        <v>71</v>
      </c>
      <c r="AC85" s="44" t="s">
        <v>72</v>
      </c>
      <c r="AD85" s="44" t="s">
        <v>73</v>
      </c>
      <c r="AE85" s="44" t="s">
        <v>74</v>
      </c>
      <c r="AF85" s="44" t="s">
        <v>75</v>
      </c>
      <c r="AG85" s="44" t="s">
        <v>76</v>
      </c>
      <c r="AH85" s="46" t="s">
        <v>77</v>
      </c>
    </row>
    <row r="86" spans="1:34">
      <c r="A86" s="38">
        <v>146</v>
      </c>
      <c r="B86" s="38" t="b">
        <v>0</v>
      </c>
      <c r="C86" s="38" t="b">
        <v>1</v>
      </c>
      <c r="D86" s="38">
        <v>1</v>
      </c>
      <c r="E86" s="38" t="b">
        <v>1</v>
      </c>
      <c r="F86" s="38">
        <v>74</v>
      </c>
      <c r="G86" s="39">
        <v>74</v>
      </c>
      <c r="H86" s="38" t="s">
        <v>174</v>
      </c>
      <c r="I86" s="40">
        <v>6</v>
      </c>
      <c r="J86" s="40">
        <v>7</v>
      </c>
      <c r="K86" s="40">
        <v>129</v>
      </c>
      <c r="L86" s="41">
        <v>0.64550264550264547</v>
      </c>
      <c r="M86" s="42" t="s">
        <v>96</v>
      </c>
      <c r="N86" s="42" t="s">
        <v>100</v>
      </c>
      <c r="O86" s="38">
        <v>2128685744</v>
      </c>
      <c r="P86" s="38" t="b">
        <v>1</v>
      </c>
      <c r="Q86" s="43" t="s">
        <v>1</v>
      </c>
      <c r="R86" s="38" t="b">
        <v>1</v>
      </c>
      <c r="S86" s="43" t="b">
        <v>0</v>
      </c>
      <c r="T86" s="44" t="s">
        <v>1</v>
      </c>
      <c r="U86" s="45" t="b">
        <v>0</v>
      </c>
      <c r="V86" s="40">
        <v>110</v>
      </c>
      <c r="W86" s="44" t="s">
        <v>101</v>
      </c>
      <c r="X86" s="44" t="b">
        <v>1</v>
      </c>
      <c r="Y86" s="44" t="b">
        <v>0</v>
      </c>
      <c r="Z86" s="44" t="s">
        <v>69</v>
      </c>
      <c r="AA86" s="44" t="s">
        <v>70</v>
      </c>
      <c r="AB86" s="44" t="s">
        <v>71</v>
      </c>
      <c r="AC86" s="44" t="s">
        <v>72</v>
      </c>
      <c r="AD86" s="44" t="s">
        <v>112</v>
      </c>
      <c r="AE86" s="44" t="s">
        <v>74</v>
      </c>
      <c r="AF86" s="44" t="s">
        <v>75</v>
      </c>
      <c r="AG86" s="44" t="s">
        <v>101</v>
      </c>
      <c r="AH86" s="46" t="s">
        <v>93</v>
      </c>
    </row>
    <row r="87" spans="1:34" s="47" customFormat="1">
      <c r="A87" s="38">
        <v>75</v>
      </c>
      <c r="B87" s="38" t="b">
        <v>0</v>
      </c>
      <c r="C87" s="38" t="b">
        <v>1</v>
      </c>
      <c r="D87" s="38">
        <v>2</v>
      </c>
      <c r="E87" s="38" t="b">
        <v>1</v>
      </c>
      <c r="F87" s="38">
        <v>75</v>
      </c>
      <c r="G87" s="39">
        <v>74</v>
      </c>
      <c r="H87" s="38" t="s">
        <v>175</v>
      </c>
      <c r="I87" s="40">
        <v>7</v>
      </c>
      <c r="J87" s="40">
        <v>5</v>
      </c>
      <c r="K87" s="40">
        <v>129</v>
      </c>
      <c r="L87" s="41">
        <v>0.65608465608465605</v>
      </c>
      <c r="M87" s="42" t="s">
        <v>96</v>
      </c>
      <c r="N87" s="42" t="s">
        <v>92</v>
      </c>
      <c r="O87" s="38">
        <v>2096408337</v>
      </c>
      <c r="P87" s="38" t="b">
        <v>1</v>
      </c>
      <c r="Q87" s="43" t="s">
        <v>1</v>
      </c>
      <c r="R87" s="38" t="b">
        <v>1</v>
      </c>
      <c r="S87" s="43" t="b">
        <v>0</v>
      </c>
      <c r="T87" s="44" t="s">
        <v>1</v>
      </c>
      <c r="U87" s="45" t="b">
        <v>0</v>
      </c>
      <c r="V87" s="40">
        <v>106</v>
      </c>
      <c r="W87" s="44" t="s">
        <v>101</v>
      </c>
      <c r="X87" s="44" t="b">
        <v>1</v>
      </c>
      <c r="Y87" s="44" t="b">
        <v>0</v>
      </c>
      <c r="Z87" s="44" t="s">
        <v>69</v>
      </c>
      <c r="AA87" s="44" t="s">
        <v>70</v>
      </c>
      <c r="AB87" s="44" t="s">
        <v>71</v>
      </c>
      <c r="AC87" s="44" t="s">
        <v>72</v>
      </c>
      <c r="AD87" s="44" t="s">
        <v>73</v>
      </c>
      <c r="AE87" s="44" t="s">
        <v>74</v>
      </c>
      <c r="AF87" s="44" t="s">
        <v>75</v>
      </c>
      <c r="AG87" s="44" t="s">
        <v>101</v>
      </c>
      <c r="AH87" s="46" t="s">
        <v>93</v>
      </c>
    </row>
    <row r="88" spans="1:34">
      <c r="A88" s="38">
        <v>70</v>
      </c>
      <c r="B88" s="38" t="b">
        <v>0</v>
      </c>
      <c r="C88" s="38" t="b">
        <v>0</v>
      </c>
      <c r="D88" s="38">
        <v>3</v>
      </c>
      <c r="E88" s="38" t="b">
        <v>1</v>
      </c>
      <c r="F88" s="38">
        <v>76</v>
      </c>
      <c r="G88" s="39">
        <v>74</v>
      </c>
      <c r="H88" s="38" t="s">
        <v>176</v>
      </c>
      <c r="I88" s="40">
        <v>9</v>
      </c>
      <c r="J88" s="40">
        <v>6</v>
      </c>
      <c r="K88" s="40">
        <v>129</v>
      </c>
      <c r="L88" s="41">
        <v>0.65079365079365081</v>
      </c>
      <c r="M88" s="42" t="s">
        <v>96</v>
      </c>
      <c r="N88" s="42" t="s">
        <v>92</v>
      </c>
      <c r="O88" s="38">
        <v>2028497333</v>
      </c>
      <c r="P88" s="38" t="b">
        <v>0</v>
      </c>
      <c r="Q88" s="43" t="s">
        <v>1</v>
      </c>
      <c r="R88" s="38" t="b">
        <v>1</v>
      </c>
      <c r="S88" s="43" t="b">
        <v>0</v>
      </c>
      <c r="T88" s="44" t="s">
        <v>1</v>
      </c>
      <c r="U88" s="45" t="b">
        <v>0</v>
      </c>
      <c r="V88" s="40">
        <v>125</v>
      </c>
      <c r="W88" s="44" t="s">
        <v>122</v>
      </c>
      <c r="X88" s="44" t="b">
        <v>0</v>
      </c>
      <c r="Y88" s="44" t="b">
        <v>0</v>
      </c>
      <c r="Z88" s="44" t="s">
        <v>69</v>
      </c>
      <c r="AA88" s="44" t="s">
        <v>70</v>
      </c>
      <c r="AB88" s="44" t="s">
        <v>71</v>
      </c>
      <c r="AC88" s="44" t="s">
        <v>72</v>
      </c>
      <c r="AD88" s="44" t="s">
        <v>73</v>
      </c>
      <c r="AE88" s="44" t="s">
        <v>74</v>
      </c>
      <c r="AF88" s="44" t="s">
        <v>75</v>
      </c>
      <c r="AG88" s="44" t="s">
        <v>76</v>
      </c>
      <c r="AH88" s="46" t="s">
        <v>77</v>
      </c>
    </row>
    <row r="89" spans="1:34">
      <c r="A89" s="38">
        <v>123</v>
      </c>
      <c r="B89" s="38" t="b">
        <v>0</v>
      </c>
      <c r="C89" s="38" t="b">
        <v>0</v>
      </c>
      <c r="D89" s="38">
        <v>4</v>
      </c>
      <c r="E89" s="38" t="b">
        <v>1</v>
      </c>
      <c r="F89" s="38">
        <v>77</v>
      </c>
      <c r="G89" s="39">
        <v>74</v>
      </c>
      <c r="H89" s="38" t="s">
        <v>177</v>
      </c>
      <c r="I89" s="40">
        <v>6</v>
      </c>
      <c r="J89" s="40">
        <v>7</v>
      </c>
      <c r="K89" s="40">
        <v>129</v>
      </c>
      <c r="L89" s="41">
        <v>0.64550264550264547</v>
      </c>
      <c r="M89" s="42" t="s">
        <v>96</v>
      </c>
      <c r="N89" s="42" t="s">
        <v>92</v>
      </c>
      <c r="O89" s="38">
        <v>2011418123</v>
      </c>
      <c r="P89" s="38" t="b">
        <v>1</v>
      </c>
      <c r="Q89" s="43" t="s">
        <v>1</v>
      </c>
      <c r="R89" s="38" t="b">
        <v>1</v>
      </c>
      <c r="S89" s="43" t="b">
        <v>0</v>
      </c>
      <c r="T89" s="44" t="s">
        <v>1</v>
      </c>
      <c r="U89" s="45" t="b">
        <v>0</v>
      </c>
      <c r="V89" s="40">
        <v>126</v>
      </c>
      <c r="W89" s="44" t="s">
        <v>112</v>
      </c>
      <c r="X89" s="44" t="b">
        <v>1</v>
      </c>
      <c r="Y89" s="44" t="b">
        <v>0</v>
      </c>
      <c r="Z89" s="44" t="s">
        <v>69</v>
      </c>
      <c r="AA89" s="44" t="s">
        <v>178</v>
      </c>
      <c r="AB89" s="44" t="s">
        <v>71</v>
      </c>
      <c r="AC89" s="44" t="s">
        <v>72</v>
      </c>
      <c r="AD89" s="44" t="s">
        <v>112</v>
      </c>
      <c r="AE89" s="44" t="s">
        <v>74</v>
      </c>
      <c r="AF89" s="44" t="s">
        <v>118</v>
      </c>
      <c r="AG89" s="44" t="s">
        <v>76</v>
      </c>
      <c r="AH89" s="46" t="s">
        <v>77</v>
      </c>
    </row>
    <row r="90" spans="1:34">
      <c r="A90" s="38">
        <v>42</v>
      </c>
      <c r="B90" s="38" t="b">
        <v>0</v>
      </c>
      <c r="C90" s="38" t="b">
        <v>1</v>
      </c>
      <c r="D90" s="38">
        <v>5</v>
      </c>
      <c r="E90" s="38" t="b">
        <v>1</v>
      </c>
      <c r="F90" s="38">
        <v>78</v>
      </c>
      <c r="G90" s="39">
        <v>74</v>
      </c>
      <c r="H90" s="38" t="s">
        <v>179</v>
      </c>
      <c r="I90" s="40">
        <v>9</v>
      </c>
      <c r="J90" s="40">
        <v>8</v>
      </c>
      <c r="K90" s="40">
        <v>129</v>
      </c>
      <c r="L90" s="41">
        <v>0.64021164021164023</v>
      </c>
      <c r="M90" s="42" t="s">
        <v>96</v>
      </c>
      <c r="N90" s="42" t="s">
        <v>92</v>
      </c>
      <c r="O90" s="38">
        <v>1174823677</v>
      </c>
      <c r="P90" s="38" t="b">
        <v>0</v>
      </c>
      <c r="Q90" s="43" t="s">
        <v>1</v>
      </c>
      <c r="R90" s="38" t="b">
        <v>1</v>
      </c>
      <c r="S90" s="43" t="b">
        <v>0</v>
      </c>
      <c r="T90" s="44" t="s">
        <v>1</v>
      </c>
      <c r="U90" s="45" t="b">
        <v>0</v>
      </c>
      <c r="V90" s="40">
        <v>116</v>
      </c>
      <c r="W90" s="44" t="s">
        <v>75</v>
      </c>
      <c r="X90" s="44" t="b">
        <v>1</v>
      </c>
      <c r="Y90" s="44" t="b">
        <v>1</v>
      </c>
      <c r="Z90" s="44" t="s">
        <v>69</v>
      </c>
      <c r="AA90" s="44" t="s">
        <v>70</v>
      </c>
      <c r="AB90" s="44" t="s">
        <v>71</v>
      </c>
      <c r="AC90" s="44" t="s">
        <v>72</v>
      </c>
      <c r="AD90" s="44" t="s">
        <v>73</v>
      </c>
      <c r="AE90" s="44" t="s">
        <v>74</v>
      </c>
      <c r="AF90" s="44" t="s">
        <v>75</v>
      </c>
      <c r="AG90" s="44" t="s">
        <v>76</v>
      </c>
      <c r="AH90" s="46" t="s">
        <v>77</v>
      </c>
    </row>
    <row r="91" spans="1:34" s="47" customFormat="1">
      <c r="A91" s="38">
        <v>96</v>
      </c>
      <c r="B91" s="38" t="b">
        <v>0</v>
      </c>
      <c r="C91" s="38" t="b">
        <v>1</v>
      </c>
      <c r="D91" s="38">
        <v>1</v>
      </c>
      <c r="E91" s="38" t="b">
        <v>0</v>
      </c>
      <c r="F91" s="38">
        <v>79</v>
      </c>
      <c r="G91" s="39">
        <v>74</v>
      </c>
      <c r="H91" s="38" t="s">
        <v>180</v>
      </c>
      <c r="I91" s="40">
        <v>8</v>
      </c>
      <c r="J91" s="40">
        <v>6</v>
      </c>
      <c r="K91" s="40">
        <v>129</v>
      </c>
      <c r="L91" s="41">
        <v>0.65079365079365081</v>
      </c>
      <c r="M91" s="42" t="s">
        <v>91</v>
      </c>
      <c r="N91" s="42" t="s">
        <v>100</v>
      </c>
      <c r="O91" s="38">
        <v>919766738</v>
      </c>
      <c r="P91" s="38" t="b">
        <v>1</v>
      </c>
      <c r="Q91" s="43" t="s">
        <v>1</v>
      </c>
      <c r="R91" s="38" t="b">
        <v>1</v>
      </c>
      <c r="S91" s="43" t="b">
        <v>0</v>
      </c>
      <c r="T91" s="44" t="s">
        <v>1</v>
      </c>
      <c r="U91" s="45" t="b">
        <v>0</v>
      </c>
      <c r="V91" s="40">
        <v>119</v>
      </c>
      <c r="W91" s="44" t="s">
        <v>72</v>
      </c>
      <c r="X91" s="44" t="b">
        <v>1</v>
      </c>
      <c r="Y91" s="44" t="b">
        <v>1</v>
      </c>
      <c r="Z91" s="44" t="s">
        <v>69</v>
      </c>
      <c r="AA91" s="44" t="s">
        <v>70</v>
      </c>
      <c r="AB91" s="44" t="s">
        <v>71</v>
      </c>
      <c r="AC91" s="44" t="s">
        <v>72</v>
      </c>
      <c r="AD91" s="44" t="s">
        <v>73</v>
      </c>
      <c r="AE91" s="44" t="s">
        <v>74</v>
      </c>
      <c r="AF91" s="44" t="s">
        <v>75</v>
      </c>
      <c r="AG91" s="44" t="s">
        <v>101</v>
      </c>
      <c r="AH91" s="46" t="s">
        <v>77</v>
      </c>
    </row>
    <row r="92" spans="1:34">
      <c r="A92" s="38">
        <v>156</v>
      </c>
      <c r="B92" s="38" t="b">
        <v>0</v>
      </c>
      <c r="C92" s="38" t="b">
        <v>1</v>
      </c>
      <c r="D92" s="38">
        <v>2</v>
      </c>
      <c r="E92" s="38" t="b">
        <v>0</v>
      </c>
      <c r="F92" s="38">
        <v>80</v>
      </c>
      <c r="G92" s="39">
        <v>74</v>
      </c>
      <c r="H92" s="38" t="s">
        <v>181</v>
      </c>
      <c r="I92" s="40">
        <v>8</v>
      </c>
      <c r="J92" s="40">
        <v>0</v>
      </c>
      <c r="K92" s="40">
        <v>129</v>
      </c>
      <c r="L92" s="41">
        <v>0.68253968253968256</v>
      </c>
      <c r="M92" s="42" t="s">
        <v>91</v>
      </c>
      <c r="N92" s="42" t="s">
        <v>100</v>
      </c>
      <c r="O92" s="38">
        <v>783269470</v>
      </c>
      <c r="P92" s="38" t="b">
        <v>1</v>
      </c>
      <c r="Q92" s="43" t="s">
        <v>1</v>
      </c>
      <c r="R92" s="38" t="b">
        <v>1</v>
      </c>
      <c r="S92" s="43" t="b">
        <v>0</v>
      </c>
      <c r="T92" s="44" t="s">
        <v>1</v>
      </c>
      <c r="U92" s="45" t="b">
        <v>0</v>
      </c>
      <c r="V92" s="40">
        <v>109</v>
      </c>
      <c r="W92" s="44" t="s">
        <v>112</v>
      </c>
      <c r="X92" s="44" t="b">
        <v>0</v>
      </c>
      <c r="Y92" s="44" t="b">
        <v>0</v>
      </c>
      <c r="Z92" s="44" t="s">
        <v>69</v>
      </c>
      <c r="AA92" s="44" t="s">
        <v>70</v>
      </c>
      <c r="AB92" s="44" t="s">
        <v>71</v>
      </c>
      <c r="AC92" s="44" t="s">
        <v>72</v>
      </c>
      <c r="AD92" s="44" t="s">
        <v>73</v>
      </c>
      <c r="AE92" s="44" t="s">
        <v>74</v>
      </c>
      <c r="AF92" s="44" t="s">
        <v>75</v>
      </c>
      <c r="AG92" s="44" t="s">
        <v>76</v>
      </c>
      <c r="AH92" s="46" t="s">
        <v>93</v>
      </c>
    </row>
    <row r="93" spans="1:34" s="47" customFormat="1">
      <c r="A93" s="38">
        <v>91</v>
      </c>
      <c r="B93" s="38" t="b">
        <v>0</v>
      </c>
      <c r="C93" s="38" t="b">
        <v>1</v>
      </c>
      <c r="D93" s="38">
        <v>3</v>
      </c>
      <c r="E93" s="38" t="b">
        <v>0</v>
      </c>
      <c r="F93" s="38">
        <v>81</v>
      </c>
      <c r="G93" s="39">
        <v>74</v>
      </c>
      <c r="H93" s="38" t="s">
        <v>182</v>
      </c>
      <c r="I93" s="40">
        <v>8</v>
      </c>
      <c r="J93" s="40">
        <v>7</v>
      </c>
      <c r="K93" s="40">
        <v>129</v>
      </c>
      <c r="L93" s="41">
        <v>0.64550264550264547</v>
      </c>
      <c r="M93" s="42" t="s">
        <v>96</v>
      </c>
      <c r="N93" s="42" t="s">
        <v>92</v>
      </c>
      <c r="O93" s="38">
        <v>113263949</v>
      </c>
      <c r="P93" s="38" t="b">
        <v>1</v>
      </c>
      <c r="Q93" s="43" t="s">
        <v>1</v>
      </c>
      <c r="R93" s="38" t="b">
        <v>1</v>
      </c>
      <c r="S93" s="43" t="b">
        <v>0</v>
      </c>
      <c r="T93" s="44" t="s">
        <v>1</v>
      </c>
      <c r="U93" s="45" t="b">
        <v>0</v>
      </c>
      <c r="V93" s="40">
        <v>110</v>
      </c>
      <c r="W93" s="44" t="s">
        <v>73</v>
      </c>
      <c r="X93" s="44" t="b">
        <v>1</v>
      </c>
      <c r="Y93" s="44" t="b">
        <v>1</v>
      </c>
      <c r="Z93" s="44" t="s">
        <v>69</v>
      </c>
      <c r="AA93" s="44" t="s">
        <v>70</v>
      </c>
      <c r="AB93" s="44" t="s">
        <v>71</v>
      </c>
      <c r="AC93" s="44" t="s">
        <v>72</v>
      </c>
      <c r="AD93" s="44" t="s">
        <v>73</v>
      </c>
      <c r="AE93" s="44" t="s">
        <v>74</v>
      </c>
      <c r="AF93" s="44" t="s">
        <v>75</v>
      </c>
      <c r="AG93" s="44" t="s">
        <v>101</v>
      </c>
      <c r="AH93" s="46" t="s">
        <v>77</v>
      </c>
    </row>
    <row r="94" spans="1:34">
      <c r="A94" s="38">
        <v>171</v>
      </c>
      <c r="B94" s="38" t="b">
        <v>0</v>
      </c>
      <c r="C94" s="38" t="b">
        <v>1</v>
      </c>
      <c r="D94" s="38">
        <v>4</v>
      </c>
      <c r="E94" s="38" t="b">
        <v>0</v>
      </c>
      <c r="F94" s="38">
        <v>82</v>
      </c>
      <c r="G94" s="39">
        <v>74</v>
      </c>
      <c r="H94" s="38" t="s">
        <v>183</v>
      </c>
      <c r="I94" s="40">
        <v>8</v>
      </c>
      <c r="J94" s="40">
        <v>8</v>
      </c>
      <c r="K94" s="40">
        <v>129</v>
      </c>
      <c r="L94" s="41">
        <v>0.64021164021164023</v>
      </c>
      <c r="M94" s="42" t="s">
        <v>96</v>
      </c>
      <c r="N94" s="42" t="s">
        <v>100</v>
      </c>
      <c r="O94" s="38">
        <v>111463430</v>
      </c>
      <c r="P94" s="38" t="b">
        <v>1</v>
      </c>
      <c r="Q94" s="43" t="s">
        <v>1</v>
      </c>
      <c r="R94" s="38" t="b">
        <v>1</v>
      </c>
      <c r="S94" s="43" t="b">
        <v>0</v>
      </c>
      <c r="T94" s="44" t="s">
        <v>1</v>
      </c>
      <c r="U94" s="45" t="b">
        <v>0</v>
      </c>
      <c r="V94" s="40">
        <v>108</v>
      </c>
      <c r="W94" s="44" t="s">
        <v>118</v>
      </c>
      <c r="X94" s="44" t="b">
        <v>0</v>
      </c>
      <c r="Y94" s="44" t="b">
        <v>0</v>
      </c>
      <c r="Z94" s="44" t="s">
        <v>69</v>
      </c>
      <c r="AA94" s="44" t="s">
        <v>70</v>
      </c>
      <c r="AB94" s="44" t="s">
        <v>71</v>
      </c>
      <c r="AC94" s="44" t="s">
        <v>72</v>
      </c>
      <c r="AD94" s="44" t="s">
        <v>73</v>
      </c>
      <c r="AE94" s="44" t="s">
        <v>74</v>
      </c>
      <c r="AF94" s="44" t="s">
        <v>75</v>
      </c>
      <c r="AG94" s="44" t="s">
        <v>76</v>
      </c>
      <c r="AH94" s="46" t="s">
        <v>93</v>
      </c>
    </row>
    <row r="95" spans="1:34">
      <c r="A95" s="38">
        <v>93</v>
      </c>
      <c r="B95" s="38" t="b">
        <v>0</v>
      </c>
      <c r="C95" s="38" t="b">
        <v>1</v>
      </c>
      <c r="D95" s="38">
        <v>1</v>
      </c>
      <c r="E95" s="38" t="b">
        <v>1</v>
      </c>
      <c r="F95" s="38">
        <v>83</v>
      </c>
      <c r="G95" s="39">
        <v>83</v>
      </c>
      <c r="H95" s="38" t="s">
        <v>184</v>
      </c>
      <c r="I95" s="40">
        <v>7</v>
      </c>
      <c r="J95" s="40">
        <v>7</v>
      </c>
      <c r="K95" s="40">
        <v>128</v>
      </c>
      <c r="L95" s="41">
        <v>0.64021164021164023</v>
      </c>
      <c r="M95" s="42" t="s">
        <v>96</v>
      </c>
      <c r="N95" s="42" t="s">
        <v>92</v>
      </c>
      <c r="O95" s="38">
        <v>1978909802</v>
      </c>
      <c r="P95" s="38" t="b">
        <v>1</v>
      </c>
      <c r="Q95" s="43" t="s">
        <v>1</v>
      </c>
      <c r="R95" s="38" t="b">
        <v>1</v>
      </c>
      <c r="S95" s="43" t="b">
        <v>0</v>
      </c>
      <c r="T95" s="44" t="s">
        <v>1</v>
      </c>
      <c r="U95" s="45" t="b">
        <v>0</v>
      </c>
      <c r="V95" s="40">
        <v>114</v>
      </c>
      <c r="W95" s="44" t="s">
        <v>98</v>
      </c>
      <c r="X95" s="44" t="b">
        <v>1</v>
      </c>
      <c r="Y95" s="44" t="b">
        <v>0</v>
      </c>
      <c r="Z95" s="44" t="s">
        <v>98</v>
      </c>
      <c r="AA95" s="44" t="s">
        <v>70</v>
      </c>
      <c r="AB95" s="44" t="s">
        <v>71</v>
      </c>
      <c r="AC95" s="44" t="s">
        <v>72</v>
      </c>
      <c r="AD95" s="44" t="s">
        <v>73</v>
      </c>
      <c r="AE95" s="44" t="s">
        <v>74</v>
      </c>
      <c r="AF95" s="44" t="s">
        <v>75</v>
      </c>
      <c r="AG95" s="44" t="s">
        <v>76</v>
      </c>
      <c r="AH95" s="46" t="s">
        <v>93</v>
      </c>
    </row>
    <row r="96" spans="1:34">
      <c r="A96" s="38">
        <v>85</v>
      </c>
      <c r="B96" s="38" t="b">
        <v>0</v>
      </c>
      <c r="C96" s="38" t="b">
        <v>1</v>
      </c>
      <c r="D96" s="38">
        <v>2</v>
      </c>
      <c r="E96" s="38" t="b">
        <v>1</v>
      </c>
      <c r="F96" s="38">
        <v>84</v>
      </c>
      <c r="G96" s="39">
        <v>83</v>
      </c>
      <c r="H96" s="38" t="s">
        <v>185</v>
      </c>
      <c r="I96" s="40">
        <v>9</v>
      </c>
      <c r="J96" s="40">
        <v>9</v>
      </c>
      <c r="K96" s="40">
        <v>128</v>
      </c>
      <c r="L96" s="41">
        <v>0.62962962962962965</v>
      </c>
      <c r="M96" s="42" t="s">
        <v>96</v>
      </c>
      <c r="N96" s="42" t="s">
        <v>100</v>
      </c>
      <c r="O96" s="38">
        <v>1977432083</v>
      </c>
      <c r="P96" s="38" t="b">
        <v>1</v>
      </c>
      <c r="Q96" s="43">
        <v>176</v>
      </c>
      <c r="R96" s="38" t="b">
        <v>1</v>
      </c>
      <c r="S96" s="43" t="b">
        <v>0</v>
      </c>
      <c r="T96" s="44" t="s">
        <v>1</v>
      </c>
      <c r="U96" s="45" t="b">
        <v>0</v>
      </c>
      <c r="V96" s="40">
        <v>89</v>
      </c>
      <c r="W96" s="44" t="s">
        <v>101</v>
      </c>
      <c r="X96" s="44" t="b">
        <v>0</v>
      </c>
      <c r="Y96" s="44" t="b">
        <v>0</v>
      </c>
      <c r="Z96" s="44" t="s">
        <v>69</v>
      </c>
      <c r="AA96" s="44" t="s">
        <v>70</v>
      </c>
      <c r="AB96" s="44" t="s">
        <v>71</v>
      </c>
      <c r="AC96" s="44" t="s">
        <v>72</v>
      </c>
      <c r="AD96" s="44" t="s">
        <v>73</v>
      </c>
      <c r="AE96" s="44" t="s">
        <v>74</v>
      </c>
      <c r="AF96" s="44" t="s">
        <v>75</v>
      </c>
      <c r="AG96" s="44" t="s">
        <v>76</v>
      </c>
      <c r="AH96" s="46" t="s">
        <v>77</v>
      </c>
    </row>
    <row r="97" spans="1:34">
      <c r="A97" s="38">
        <v>12</v>
      </c>
      <c r="B97" s="38" t="b">
        <v>0</v>
      </c>
      <c r="C97" s="38" t="b">
        <v>1</v>
      </c>
      <c r="D97" s="38">
        <v>3</v>
      </c>
      <c r="E97" s="38" t="b">
        <v>1</v>
      </c>
      <c r="F97" s="38">
        <v>85</v>
      </c>
      <c r="G97" s="39">
        <v>83</v>
      </c>
      <c r="H97" s="38" t="s">
        <v>186</v>
      </c>
      <c r="I97" s="40">
        <v>8</v>
      </c>
      <c r="J97" s="40">
        <v>6</v>
      </c>
      <c r="K97" s="40">
        <v>128</v>
      </c>
      <c r="L97" s="41">
        <v>0.64550264550264547</v>
      </c>
      <c r="M97" s="42" t="s">
        <v>96</v>
      </c>
      <c r="N97" s="42" t="s">
        <v>100</v>
      </c>
      <c r="O97" s="38">
        <v>1669253988</v>
      </c>
      <c r="P97" s="38" t="b">
        <v>1</v>
      </c>
      <c r="Q97" s="43" t="s">
        <v>1</v>
      </c>
      <c r="R97" s="38" t="b">
        <v>1</v>
      </c>
      <c r="S97" s="43" t="b">
        <v>0</v>
      </c>
      <c r="T97" s="44" t="s">
        <v>1</v>
      </c>
      <c r="U97" s="45" t="b">
        <v>0</v>
      </c>
      <c r="V97" s="40">
        <v>117</v>
      </c>
      <c r="W97" s="44" t="s">
        <v>75</v>
      </c>
      <c r="X97" s="44" t="b">
        <v>1</v>
      </c>
      <c r="Y97" s="44" t="b">
        <v>1</v>
      </c>
      <c r="Z97" s="44" t="s">
        <v>69</v>
      </c>
      <c r="AA97" s="44" t="s">
        <v>70</v>
      </c>
      <c r="AB97" s="44" t="s">
        <v>71</v>
      </c>
      <c r="AC97" s="44" t="s">
        <v>72</v>
      </c>
      <c r="AD97" s="44" t="s">
        <v>73</v>
      </c>
      <c r="AE97" s="44" t="s">
        <v>74</v>
      </c>
      <c r="AF97" s="44" t="s">
        <v>75</v>
      </c>
      <c r="AG97" s="44" t="s">
        <v>101</v>
      </c>
      <c r="AH97" s="46" t="s">
        <v>77</v>
      </c>
    </row>
    <row r="98" spans="1:34" s="47" customFormat="1">
      <c r="A98" s="38">
        <v>87</v>
      </c>
      <c r="B98" s="38" t="b">
        <v>0</v>
      </c>
      <c r="C98" s="38" t="b">
        <v>1</v>
      </c>
      <c r="D98" s="38">
        <v>4</v>
      </c>
      <c r="E98" s="38" t="b">
        <v>1</v>
      </c>
      <c r="F98" s="38">
        <v>86</v>
      </c>
      <c r="G98" s="39">
        <v>83</v>
      </c>
      <c r="H98" s="38" t="s">
        <v>187</v>
      </c>
      <c r="I98" s="40">
        <v>8</v>
      </c>
      <c r="J98" s="40">
        <v>6</v>
      </c>
      <c r="K98" s="40">
        <v>128</v>
      </c>
      <c r="L98" s="41">
        <v>0.64550264550264547</v>
      </c>
      <c r="M98" s="42" t="s">
        <v>96</v>
      </c>
      <c r="N98" s="42" t="s">
        <v>100</v>
      </c>
      <c r="O98" s="38">
        <v>1636498888</v>
      </c>
      <c r="P98" s="38" t="b">
        <v>1</v>
      </c>
      <c r="Q98" s="43" t="s">
        <v>1</v>
      </c>
      <c r="R98" s="38" t="b">
        <v>1</v>
      </c>
      <c r="S98" s="43" t="b">
        <v>0</v>
      </c>
      <c r="T98" s="44" t="s">
        <v>1</v>
      </c>
      <c r="U98" s="45" t="b">
        <v>0</v>
      </c>
      <c r="V98" s="40">
        <v>128</v>
      </c>
      <c r="W98" s="44" t="s">
        <v>75</v>
      </c>
      <c r="X98" s="44" t="b">
        <v>1</v>
      </c>
      <c r="Y98" s="44" t="b">
        <v>1</v>
      </c>
      <c r="Z98" s="44" t="s">
        <v>69</v>
      </c>
      <c r="AA98" s="44" t="s">
        <v>70</v>
      </c>
      <c r="AB98" s="44" t="s">
        <v>71</v>
      </c>
      <c r="AC98" s="44" t="s">
        <v>103</v>
      </c>
      <c r="AD98" s="44" t="s">
        <v>73</v>
      </c>
      <c r="AE98" s="44" t="s">
        <v>74</v>
      </c>
      <c r="AF98" s="44" t="s">
        <v>75</v>
      </c>
      <c r="AG98" s="44" t="s">
        <v>76</v>
      </c>
      <c r="AH98" s="46" t="s">
        <v>77</v>
      </c>
    </row>
    <row r="99" spans="1:34">
      <c r="A99" s="38">
        <v>77</v>
      </c>
      <c r="B99" s="38" t="b">
        <v>0</v>
      </c>
      <c r="C99" s="38" t="b">
        <v>1</v>
      </c>
      <c r="D99" s="38">
        <v>5</v>
      </c>
      <c r="E99" s="38" t="b">
        <v>1</v>
      </c>
      <c r="F99" s="38">
        <v>87</v>
      </c>
      <c r="G99" s="39">
        <v>83</v>
      </c>
      <c r="H99" s="38" t="s">
        <v>188</v>
      </c>
      <c r="I99" s="40">
        <v>7</v>
      </c>
      <c r="J99" s="40">
        <v>5</v>
      </c>
      <c r="K99" s="40">
        <v>128</v>
      </c>
      <c r="L99" s="41">
        <v>0.65079365079365081</v>
      </c>
      <c r="M99" s="42" t="s">
        <v>91</v>
      </c>
      <c r="N99" s="42" t="s">
        <v>92</v>
      </c>
      <c r="O99" s="38">
        <v>1054828312</v>
      </c>
      <c r="P99" s="38" t="b">
        <v>1</v>
      </c>
      <c r="Q99" s="43" t="s">
        <v>1</v>
      </c>
      <c r="R99" s="38" t="b">
        <v>1</v>
      </c>
      <c r="S99" s="43" t="b">
        <v>0</v>
      </c>
      <c r="T99" s="44" t="s">
        <v>1</v>
      </c>
      <c r="U99" s="45" t="b">
        <v>0</v>
      </c>
      <c r="V99" s="40">
        <v>106</v>
      </c>
      <c r="W99" s="44" t="s">
        <v>101</v>
      </c>
      <c r="X99" s="44" t="b">
        <v>1</v>
      </c>
      <c r="Y99" s="44" t="b">
        <v>0</v>
      </c>
      <c r="Z99" s="44" t="s">
        <v>98</v>
      </c>
      <c r="AA99" s="44" t="s">
        <v>70</v>
      </c>
      <c r="AB99" s="44" t="s">
        <v>71</v>
      </c>
      <c r="AC99" s="44" t="s">
        <v>72</v>
      </c>
      <c r="AD99" s="44" t="s">
        <v>73</v>
      </c>
      <c r="AE99" s="44" t="s">
        <v>74</v>
      </c>
      <c r="AF99" s="44" t="s">
        <v>75</v>
      </c>
      <c r="AG99" s="44" t="s">
        <v>101</v>
      </c>
      <c r="AH99" s="46" t="s">
        <v>77</v>
      </c>
    </row>
    <row r="100" spans="1:34">
      <c r="A100" s="38">
        <v>160</v>
      </c>
      <c r="B100" s="38" t="b">
        <v>0</v>
      </c>
      <c r="C100" s="38" t="b">
        <v>1</v>
      </c>
      <c r="D100" s="38">
        <v>1</v>
      </c>
      <c r="E100" s="38" t="b">
        <v>0</v>
      </c>
      <c r="F100" s="38">
        <v>88</v>
      </c>
      <c r="G100" s="39">
        <v>83</v>
      </c>
      <c r="H100" s="38" t="s">
        <v>189</v>
      </c>
      <c r="I100" s="40">
        <v>7</v>
      </c>
      <c r="J100" s="40">
        <v>0</v>
      </c>
      <c r="K100" s="40">
        <v>128</v>
      </c>
      <c r="L100" s="41">
        <v>0.67724867724867721</v>
      </c>
      <c r="M100" s="42" t="s">
        <v>96</v>
      </c>
      <c r="N100" s="42" t="s">
        <v>92</v>
      </c>
      <c r="O100" s="38">
        <v>749345539</v>
      </c>
      <c r="P100" s="38" t="b">
        <v>1</v>
      </c>
      <c r="Q100" s="43" t="s">
        <v>1</v>
      </c>
      <c r="R100" s="38" t="b">
        <v>1</v>
      </c>
      <c r="S100" s="43" t="b">
        <v>0</v>
      </c>
      <c r="T100" s="44" t="s">
        <v>1</v>
      </c>
      <c r="U100" s="45" t="b">
        <v>0</v>
      </c>
      <c r="V100" s="40">
        <v>82</v>
      </c>
      <c r="W100" s="44" t="s">
        <v>93</v>
      </c>
      <c r="X100" s="44" t="b">
        <v>1</v>
      </c>
      <c r="Y100" s="44" t="b">
        <v>0</v>
      </c>
      <c r="Z100" s="44" t="s">
        <v>69</v>
      </c>
      <c r="AA100" s="44" t="s">
        <v>70</v>
      </c>
      <c r="AB100" s="44" t="s">
        <v>71</v>
      </c>
      <c r="AC100" s="44" t="s">
        <v>72</v>
      </c>
      <c r="AD100" s="44" t="s">
        <v>73</v>
      </c>
      <c r="AE100" s="44" t="s">
        <v>74</v>
      </c>
      <c r="AF100" s="44" t="s">
        <v>75</v>
      </c>
      <c r="AG100" s="44" t="s">
        <v>101</v>
      </c>
      <c r="AH100" s="46" t="s">
        <v>93</v>
      </c>
    </row>
    <row r="101" spans="1:34">
      <c r="A101" s="38">
        <v>47</v>
      </c>
      <c r="B101" s="38" t="b">
        <v>0</v>
      </c>
      <c r="C101" s="38" t="b">
        <v>1</v>
      </c>
      <c r="D101" s="38">
        <v>2</v>
      </c>
      <c r="E101" s="38" t="b">
        <v>0</v>
      </c>
      <c r="F101" s="38">
        <v>89</v>
      </c>
      <c r="G101" s="39">
        <v>83</v>
      </c>
      <c r="H101" s="38" t="s">
        <v>190</v>
      </c>
      <c r="I101" s="40">
        <v>7</v>
      </c>
      <c r="J101" s="40">
        <v>4</v>
      </c>
      <c r="K101" s="40">
        <v>128</v>
      </c>
      <c r="L101" s="41">
        <v>0.65608465608465605</v>
      </c>
      <c r="M101" s="42" t="s">
        <v>91</v>
      </c>
      <c r="N101" s="42" t="s">
        <v>100</v>
      </c>
      <c r="O101" s="38">
        <v>461780748</v>
      </c>
      <c r="P101" s="38" t="b">
        <v>1</v>
      </c>
      <c r="Q101" s="43" t="s">
        <v>1</v>
      </c>
      <c r="R101" s="38" t="b">
        <v>1</v>
      </c>
      <c r="S101" s="43" t="b">
        <v>0</v>
      </c>
      <c r="T101" s="44" t="s">
        <v>1</v>
      </c>
      <c r="U101" s="45" t="b">
        <v>0</v>
      </c>
      <c r="V101" s="40">
        <v>106</v>
      </c>
      <c r="W101" s="44" t="s">
        <v>122</v>
      </c>
      <c r="X101" s="44" t="b">
        <v>0</v>
      </c>
      <c r="Y101" s="44" t="b">
        <v>0</v>
      </c>
      <c r="Z101" s="44" t="s">
        <v>69</v>
      </c>
      <c r="AA101" s="44" t="s">
        <v>70</v>
      </c>
      <c r="AB101" s="44" t="s">
        <v>71</v>
      </c>
      <c r="AC101" s="44" t="s">
        <v>72</v>
      </c>
      <c r="AD101" s="44" t="s">
        <v>73</v>
      </c>
      <c r="AE101" s="44" t="s">
        <v>74</v>
      </c>
      <c r="AF101" s="44" t="s">
        <v>75</v>
      </c>
      <c r="AG101" s="44" t="s">
        <v>101</v>
      </c>
      <c r="AH101" s="46" t="s">
        <v>93</v>
      </c>
    </row>
    <row r="102" spans="1:34">
      <c r="A102" s="38">
        <v>148</v>
      </c>
      <c r="B102" s="38" t="b">
        <v>0</v>
      </c>
      <c r="C102" s="38" t="b">
        <v>1</v>
      </c>
      <c r="D102" s="38">
        <v>3</v>
      </c>
      <c r="E102" s="38" t="b">
        <v>0</v>
      </c>
      <c r="F102" s="38">
        <v>90</v>
      </c>
      <c r="G102" s="39">
        <v>83</v>
      </c>
      <c r="H102" s="38" t="s">
        <v>191</v>
      </c>
      <c r="I102" s="40">
        <v>5</v>
      </c>
      <c r="J102" s="40">
        <v>6</v>
      </c>
      <c r="K102" s="40">
        <v>128</v>
      </c>
      <c r="L102" s="41">
        <v>0.64550264550264547</v>
      </c>
      <c r="M102" s="42" t="s">
        <v>96</v>
      </c>
      <c r="N102" s="42" t="s">
        <v>92</v>
      </c>
      <c r="O102" s="38">
        <v>345030661</v>
      </c>
      <c r="P102" s="38" t="b">
        <v>0</v>
      </c>
      <c r="Q102" s="43" t="s">
        <v>1</v>
      </c>
      <c r="R102" s="38" t="b">
        <v>1</v>
      </c>
      <c r="S102" s="43" t="b">
        <v>0</v>
      </c>
      <c r="T102" s="44" t="s">
        <v>1</v>
      </c>
      <c r="U102" s="45" t="b">
        <v>0</v>
      </c>
      <c r="V102" s="40">
        <v>102</v>
      </c>
      <c r="W102" s="44" t="s">
        <v>98</v>
      </c>
      <c r="X102" s="44" t="b">
        <v>0</v>
      </c>
      <c r="Y102" s="44" t="b">
        <v>0</v>
      </c>
      <c r="Z102" s="44" t="s">
        <v>69</v>
      </c>
      <c r="AA102" s="44" t="s">
        <v>178</v>
      </c>
      <c r="AB102" s="44" t="s">
        <v>71</v>
      </c>
      <c r="AC102" s="44" t="s">
        <v>72</v>
      </c>
      <c r="AD102" s="44" t="s">
        <v>73</v>
      </c>
      <c r="AE102" s="44" t="s">
        <v>192</v>
      </c>
      <c r="AF102" s="44" t="s">
        <v>118</v>
      </c>
      <c r="AG102" s="44" t="s">
        <v>101</v>
      </c>
      <c r="AH102" s="46" t="s">
        <v>77</v>
      </c>
    </row>
    <row r="103" spans="1:34">
      <c r="A103" s="38">
        <v>147</v>
      </c>
      <c r="B103" s="38" t="b">
        <v>0</v>
      </c>
      <c r="C103" s="38" t="b">
        <v>1</v>
      </c>
      <c r="D103" s="38">
        <v>1</v>
      </c>
      <c r="E103" s="38" t="b">
        <v>1</v>
      </c>
      <c r="F103" s="38">
        <v>91</v>
      </c>
      <c r="G103" s="39">
        <v>91</v>
      </c>
      <c r="H103" s="38" t="s">
        <v>193</v>
      </c>
      <c r="I103" s="40">
        <v>8</v>
      </c>
      <c r="J103" s="40">
        <v>6</v>
      </c>
      <c r="K103" s="40">
        <v>127</v>
      </c>
      <c r="L103" s="41">
        <v>0.64021164021164023</v>
      </c>
      <c r="M103" s="42" t="s">
        <v>96</v>
      </c>
      <c r="N103" s="42" t="s">
        <v>92</v>
      </c>
      <c r="O103" s="38">
        <v>2144596962</v>
      </c>
      <c r="P103" s="38" t="b">
        <v>1</v>
      </c>
      <c r="Q103" s="43" t="s">
        <v>1</v>
      </c>
      <c r="R103" s="38" t="b">
        <v>1</v>
      </c>
      <c r="S103" s="43" t="b">
        <v>0</v>
      </c>
      <c r="T103" s="44" t="s">
        <v>1</v>
      </c>
      <c r="U103" s="45" t="b">
        <v>0</v>
      </c>
      <c r="V103" s="40">
        <v>120</v>
      </c>
      <c r="W103" s="44" t="s">
        <v>192</v>
      </c>
      <c r="X103" s="44" t="b">
        <v>0</v>
      </c>
      <c r="Y103" s="44" t="b">
        <v>0</v>
      </c>
      <c r="Z103" s="44" t="s">
        <v>69</v>
      </c>
      <c r="AA103" s="44" t="s">
        <v>70</v>
      </c>
      <c r="AB103" s="44" t="s">
        <v>71</v>
      </c>
      <c r="AC103" s="44" t="s">
        <v>72</v>
      </c>
      <c r="AD103" s="44" t="s">
        <v>73</v>
      </c>
      <c r="AE103" s="44" t="s">
        <v>74</v>
      </c>
      <c r="AF103" s="44" t="s">
        <v>75</v>
      </c>
      <c r="AG103" s="44" t="s">
        <v>76</v>
      </c>
      <c r="AH103" s="46" t="s">
        <v>93</v>
      </c>
    </row>
    <row r="104" spans="1:34">
      <c r="A104" s="38">
        <v>9</v>
      </c>
      <c r="B104" s="38" t="b">
        <v>0</v>
      </c>
      <c r="C104" s="38" t="b">
        <v>1</v>
      </c>
      <c r="D104" s="38">
        <v>2</v>
      </c>
      <c r="E104" s="38" t="b">
        <v>1</v>
      </c>
      <c r="F104" s="38">
        <v>92</v>
      </c>
      <c r="G104" s="39">
        <v>91</v>
      </c>
      <c r="H104" s="38" t="s">
        <v>194</v>
      </c>
      <c r="I104" s="40">
        <v>9</v>
      </c>
      <c r="J104" s="40">
        <v>5</v>
      </c>
      <c r="K104" s="40">
        <v>127</v>
      </c>
      <c r="L104" s="41">
        <v>0.64550264550264547</v>
      </c>
      <c r="M104" s="42" t="s">
        <v>96</v>
      </c>
      <c r="N104" s="42" t="s">
        <v>92</v>
      </c>
      <c r="O104" s="38">
        <v>1745663786</v>
      </c>
      <c r="P104" s="38" t="b">
        <v>1</v>
      </c>
      <c r="Q104" s="43">
        <v>155</v>
      </c>
      <c r="R104" s="38" t="b">
        <v>1</v>
      </c>
      <c r="S104" s="43" t="b">
        <v>0</v>
      </c>
      <c r="T104" s="44" t="s">
        <v>1</v>
      </c>
      <c r="U104" s="45" t="b">
        <v>0</v>
      </c>
      <c r="V104" s="40">
        <v>120</v>
      </c>
      <c r="W104" s="44" t="s">
        <v>1</v>
      </c>
      <c r="X104" s="44" t="b">
        <v>0</v>
      </c>
      <c r="Y104" s="44" t="b">
        <v>0</v>
      </c>
      <c r="Z104" s="44" t="s">
        <v>69</v>
      </c>
      <c r="AA104" s="44" t="s">
        <v>70</v>
      </c>
      <c r="AB104" s="44" t="s">
        <v>71</v>
      </c>
      <c r="AC104" s="44" t="s">
        <v>72</v>
      </c>
      <c r="AD104" s="44" t="s">
        <v>73</v>
      </c>
      <c r="AE104" s="44" t="s">
        <v>74</v>
      </c>
      <c r="AF104" s="44" t="s">
        <v>75</v>
      </c>
      <c r="AG104" s="44" t="s">
        <v>76</v>
      </c>
      <c r="AH104" s="46" t="s">
        <v>77</v>
      </c>
    </row>
    <row r="105" spans="1:34">
      <c r="A105" s="38">
        <v>167</v>
      </c>
      <c r="B105" s="38" t="b">
        <v>0</v>
      </c>
      <c r="C105" s="38" t="b">
        <v>1</v>
      </c>
      <c r="D105" s="38">
        <v>3</v>
      </c>
      <c r="E105" s="38" t="b">
        <v>1</v>
      </c>
      <c r="F105" s="38">
        <v>93</v>
      </c>
      <c r="G105" s="39">
        <v>91</v>
      </c>
      <c r="H105" s="38" t="s">
        <v>195</v>
      </c>
      <c r="I105" s="40">
        <v>8</v>
      </c>
      <c r="J105" s="40">
        <v>7</v>
      </c>
      <c r="K105" s="40">
        <v>127</v>
      </c>
      <c r="L105" s="41">
        <v>0.63492063492063489</v>
      </c>
      <c r="M105" s="42" t="s">
        <v>96</v>
      </c>
      <c r="N105" s="42" t="s">
        <v>92</v>
      </c>
      <c r="O105" s="38">
        <v>1554507107</v>
      </c>
      <c r="P105" s="38" t="b">
        <v>1</v>
      </c>
      <c r="Q105" s="43" t="s">
        <v>1</v>
      </c>
      <c r="R105" s="38" t="b">
        <v>1</v>
      </c>
      <c r="S105" s="43" t="b">
        <v>0</v>
      </c>
      <c r="T105" s="44" t="s">
        <v>1</v>
      </c>
      <c r="U105" s="45" t="b">
        <v>0</v>
      </c>
      <c r="V105" s="40">
        <v>115</v>
      </c>
      <c r="W105" s="44" t="s">
        <v>69</v>
      </c>
      <c r="X105" s="44" t="b">
        <v>1</v>
      </c>
      <c r="Y105" s="44" t="b">
        <v>1</v>
      </c>
      <c r="Z105" s="44" t="s">
        <v>69</v>
      </c>
      <c r="AA105" s="44" t="s">
        <v>70</v>
      </c>
      <c r="AB105" s="44" t="s">
        <v>71</v>
      </c>
      <c r="AC105" s="44" t="s">
        <v>72</v>
      </c>
      <c r="AD105" s="44" t="s">
        <v>73</v>
      </c>
      <c r="AE105" s="44" t="s">
        <v>74</v>
      </c>
      <c r="AF105" s="44" t="s">
        <v>75</v>
      </c>
      <c r="AG105" s="44" t="s">
        <v>101</v>
      </c>
      <c r="AH105" s="46" t="s">
        <v>77</v>
      </c>
    </row>
    <row r="106" spans="1:34">
      <c r="A106" s="38">
        <v>69</v>
      </c>
      <c r="B106" s="38" t="b">
        <v>0</v>
      </c>
      <c r="C106" s="38" t="b">
        <v>1</v>
      </c>
      <c r="D106" s="38">
        <v>4</v>
      </c>
      <c r="E106" s="38" t="b">
        <v>1</v>
      </c>
      <c r="F106" s="38">
        <v>94</v>
      </c>
      <c r="G106" s="39">
        <v>91</v>
      </c>
      <c r="H106" s="38" t="s">
        <v>196</v>
      </c>
      <c r="I106" s="40">
        <v>7</v>
      </c>
      <c r="J106" s="40">
        <v>7</v>
      </c>
      <c r="K106" s="40">
        <v>127</v>
      </c>
      <c r="L106" s="41">
        <v>0.63492063492063489</v>
      </c>
      <c r="M106" s="42" t="s">
        <v>96</v>
      </c>
      <c r="N106" s="42" t="s">
        <v>92</v>
      </c>
      <c r="O106" s="38">
        <v>1521124052</v>
      </c>
      <c r="P106" s="38" t="b">
        <v>1</v>
      </c>
      <c r="Q106" s="43" t="s">
        <v>1</v>
      </c>
      <c r="R106" s="38" t="b">
        <v>1</v>
      </c>
      <c r="S106" s="43" t="b">
        <v>0</v>
      </c>
      <c r="T106" s="44" t="s">
        <v>1</v>
      </c>
      <c r="U106" s="45" t="b">
        <v>0</v>
      </c>
      <c r="V106" s="40">
        <v>122</v>
      </c>
      <c r="W106" s="44" t="s">
        <v>72</v>
      </c>
      <c r="X106" s="44" t="b">
        <v>1</v>
      </c>
      <c r="Y106" s="44" t="b">
        <v>1</v>
      </c>
      <c r="Z106" s="44" t="s">
        <v>69</v>
      </c>
      <c r="AA106" s="44" t="s">
        <v>70</v>
      </c>
      <c r="AB106" s="44" t="s">
        <v>122</v>
      </c>
      <c r="AC106" s="44" t="s">
        <v>72</v>
      </c>
      <c r="AD106" s="44" t="s">
        <v>112</v>
      </c>
      <c r="AE106" s="44" t="s">
        <v>74</v>
      </c>
      <c r="AF106" s="44" t="s">
        <v>75</v>
      </c>
      <c r="AG106" s="44" t="s">
        <v>76</v>
      </c>
      <c r="AH106" s="46" t="s">
        <v>77</v>
      </c>
    </row>
    <row r="107" spans="1:34">
      <c r="A107" s="38">
        <v>116</v>
      </c>
      <c r="B107" s="38" t="b">
        <v>0</v>
      </c>
      <c r="C107" s="38" t="b">
        <v>1</v>
      </c>
      <c r="D107" s="38">
        <v>5</v>
      </c>
      <c r="E107" s="38" t="b">
        <v>1</v>
      </c>
      <c r="F107" s="38">
        <v>95</v>
      </c>
      <c r="G107" s="39">
        <v>91</v>
      </c>
      <c r="H107" s="38" t="s">
        <v>197</v>
      </c>
      <c r="I107" s="40">
        <v>5</v>
      </c>
      <c r="J107" s="40">
        <v>7</v>
      </c>
      <c r="K107" s="40">
        <v>127</v>
      </c>
      <c r="L107" s="41">
        <v>0.63492063492063489</v>
      </c>
      <c r="M107" s="42" t="s">
        <v>96</v>
      </c>
      <c r="N107" s="42" t="s">
        <v>92</v>
      </c>
      <c r="O107" s="38">
        <v>1455563311</v>
      </c>
      <c r="P107" s="38" t="b">
        <v>0</v>
      </c>
      <c r="Q107" s="43" t="s">
        <v>1</v>
      </c>
      <c r="R107" s="38" t="b">
        <v>1</v>
      </c>
      <c r="S107" s="43" t="b">
        <v>0</v>
      </c>
      <c r="T107" s="44" t="s">
        <v>1</v>
      </c>
      <c r="U107" s="45" t="b">
        <v>0</v>
      </c>
      <c r="V107" s="40">
        <v>96</v>
      </c>
      <c r="W107" s="44" t="s">
        <v>72</v>
      </c>
      <c r="X107" s="44" t="b">
        <v>1</v>
      </c>
      <c r="Y107" s="44" t="b">
        <v>1</v>
      </c>
      <c r="Z107" s="44" t="s">
        <v>98</v>
      </c>
      <c r="AA107" s="44" t="s">
        <v>70</v>
      </c>
      <c r="AB107" s="44" t="s">
        <v>122</v>
      </c>
      <c r="AC107" s="44" t="s">
        <v>72</v>
      </c>
      <c r="AD107" s="44" t="s">
        <v>73</v>
      </c>
      <c r="AE107" s="44" t="s">
        <v>74</v>
      </c>
      <c r="AF107" s="44" t="s">
        <v>118</v>
      </c>
      <c r="AG107" s="44" t="s">
        <v>76</v>
      </c>
      <c r="AH107" s="46" t="s">
        <v>93</v>
      </c>
    </row>
    <row r="108" spans="1:34">
      <c r="A108" s="38">
        <v>52</v>
      </c>
      <c r="B108" s="38" t="b">
        <v>0</v>
      </c>
      <c r="C108" s="38" t="b">
        <v>1</v>
      </c>
      <c r="D108" s="38">
        <v>1</v>
      </c>
      <c r="E108" s="38" t="b">
        <v>0</v>
      </c>
      <c r="F108" s="38">
        <v>96</v>
      </c>
      <c r="G108" s="39">
        <v>91</v>
      </c>
      <c r="H108" s="38" t="s">
        <v>198</v>
      </c>
      <c r="I108" s="40">
        <v>7</v>
      </c>
      <c r="J108" s="40">
        <v>6</v>
      </c>
      <c r="K108" s="40">
        <v>127</v>
      </c>
      <c r="L108" s="41">
        <v>0.64021164021164023</v>
      </c>
      <c r="M108" s="42" t="s">
        <v>96</v>
      </c>
      <c r="N108" s="42" t="s">
        <v>100</v>
      </c>
      <c r="O108" s="38">
        <v>1284870529</v>
      </c>
      <c r="P108" s="38" t="b">
        <v>1</v>
      </c>
      <c r="Q108" s="43" t="s">
        <v>1</v>
      </c>
      <c r="R108" s="38" t="b">
        <v>1</v>
      </c>
      <c r="S108" s="43" t="b">
        <v>0</v>
      </c>
      <c r="T108" s="44" t="s">
        <v>1</v>
      </c>
      <c r="U108" s="45" t="b">
        <v>0</v>
      </c>
      <c r="V108" s="40">
        <v>115</v>
      </c>
      <c r="W108" s="44" t="s">
        <v>112</v>
      </c>
      <c r="X108" s="44" t="b">
        <v>1</v>
      </c>
      <c r="Y108" s="44" t="b">
        <v>0</v>
      </c>
      <c r="Z108" s="44" t="s">
        <v>69</v>
      </c>
      <c r="AA108" s="44" t="s">
        <v>70</v>
      </c>
      <c r="AB108" s="44" t="s">
        <v>71</v>
      </c>
      <c r="AC108" s="44" t="s">
        <v>72</v>
      </c>
      <c r="AD108" s="44" t="s">
        <v>112</v>
      </c>
      <c r="AE108" s="44" t="s">
        <v>74</v>
      </c>
      <c r="AF108" s="44" t="s">
        <v>75</v>
      </c>
      <c r="AG108" s="44" t="s">
        <v>76</v>
      </c>
      <c r="AH108" s="46" t="s">
        <v>93</v>
      </c>
    </row>
    <row r="109" spans="1:34">
      <c r="A109" s="38">
        <v>128</v>
      </c>
      <c r="B109" s="38" t="b">
        <v>0</v>
      </c>
      <c r="C109" s="38" t="b">
        <v>1</v>
      </c>
      <c r="D109" s="38">
        <v>2</v>
      </c>
      <c r="E109" s="38" t="b">
        <v>0</v>
      </c>
      <c r="F109" s="38">
        <v>97</v>
      </c>
      <c r="G109" s="39">
        <v>91</v>
      </c>
      <c r="H109" s="38" t="s">
        <v>199</v>
      </c>
      <c r="I109" s="40">
        <v>9</v>
      </c>
      <c r="J109" s="40">
        <v>6</v>
      </c>
      <c r="K109" s="40">
        <v>127</v>
      </c>
      <c r="L109" s="41">
        <v>0.64021164021164023</v>
      </c>
      <c r="M109" s="42" t="s">
        <v>96</v>
      </c>
      <c r="N109" s="42" t="s">
        <v>100</v>
      </c>
      <c r="O109" s="38">
        <v>425833213</v>
      </c>
      <c r="P109" s="38" t="b">
        <v>1</v>
      </c>
      <c r="Q109" s="43">
        <v>169</v>
      </c>
      <c r="R109" s="38" t="b">
        <v>1</v>
      </c>
      <c r="S109" s="43" t="b">
        <v>0</v>
      </c>
      <c r="T109" s="44" t="s">
        <v>1</v>
      </c>
      <c r="U109" s="45" t="b">
        <v>0</v>
      </c>
      <c r="V109" s="40">
        <v>107</v>
      </c>
      <c r="W109" s="44" t="s">
        <v>122</v>
      </c>
      <c r="X109" s="44" t="b">
        <v>0</v>
      </c>
      <c r="Y109" s="44" t="b">
        <v>0</v>
      </c>
      <c r="Z109" s="44" t="s">
        <v>69</v>
      </c>
      <c r="AA109" s="44" t="s">
        <v>70</v>
      </c>
      <c r="AB109" s="44" t="s">
        <v>71</v>
      </c>
      <c r="AC109" s="44" t="s">
        <v>72</v>
      </c>
      <c r="AD109" s="44" t="s">
        <v>73</v>
      </c>
      <c r="AE109" s="44" t="s">
        <v>74</v>
      </c>
      <c r="AF109" s="44" t="s">
        <v>75</v>
      </c>
      <c r="AG109" s="44" t="s">
        <v>76</v>
      </c>
      <c r="AH109" s="46" t="s">
        <v>77</v>
      </c>
    </row>
    <row r="110" spans="1:34">
      <c r="A110" s="38">
        <v>182</v>
      </c>
      <c r="B110" s="38" t="b">
        <v>0</v>
      </c>
      <c r="C110" s="38" t="b">
        <v>1</v>
      </c>
      <c r="D110" s="38">
        <v>3</v>
      </c>
      <c r="E110" s="38" t="b">
        <v>0</v>
      </c>
      <c r="F110" s="38">
        <v>98</v>
      </c>
      <c r="G110" s="39">
        <v>91</v>
      </c>
      <c r="H110" s="38" t="s">
        <v>200</v>
      </c>
      <c r="I110" s="40">
        <v>5</v>
      </c>
      <c r="J110" s="40">
        <v>4</v>
      </c>
      <c r="K110" s="40">
        <v>127</v>
      </c>
      <c r="L110" s="41">
        <v>0.65079365079365081</v>
      </c>
      <c r="M110" s="42" t="s">
        <v>96</v>
      </c>
      <c r="N110" s="42" t="s">
        <v>92</v>
      </c>
      <c r="O110" s="38">
        <v>162862550</v>
      </c>
      <c r="P110" s="38" t="b">
        <v>0</v>
      </c>
      <c r="Q110" s="43" t="s">
        <v>1</v>
      </c>
      <c r="R110" s="38" t="b">
        <v>1</v>
      </c>
      <c r="S110" s="43" t="b">
        <v>0</v>
      </c>
      <c r="T110" s="44" t="s">
        <v>1</v>
      </c>
      <c r="U110" s="45" t="b">
        <v>0</v>
      </c>
      <c r="V110" s="40">
        <v>117</v>
      </c>
      <c r="W110" s="44" t="s">
        <v>112</v>
      </c>
      <c r="X110" s="44" t="b">
        <v>1</v>
      </c>
      <c r="Y110" s="44" t="b">
        <v>0</v>
      </c>
      <c r="Z110" s="44" t="s">
        <v>98</v>
      </c>
      <c r="AA110" s="44" t="s">
        <v>178</v>
      </c>
      <c r="AB110" s="44" t="s">
        <v>71</v>
      </c>
      <c r="AC110" s="44" t="s">
        <v>72</v>
      </c>
      <c r="AD110" s="44" t="s">
        <v>112</v>
      </c>
      <c r="AE110" s="44" t="s">
        <v>74</v>
      </c>
      <c r="AF110" s="44" t="s">
        <v>75</v>
      </c>
      <c r="AG110" s="44" t="s">
        <v>101</v>
      </c>
      <c r="AH110" s="46" t="s">
        <v>77</v>
      </c>
    </row>
    <row r="111" spans="1:34">
      <c r="A111" s="38">
        <v>149</v>
      </c>
      <c r="B111" s="38" t="b">
        <v>0</v>
      </c>
      <c r="C111" s="38" t="b">
        <v>1</v>
      </c>
      <c r="D111" s="38">
        <v>4</v>
      </c>
      <c r="E111" s="38" t="b">
        <v>0</v>
      </c>
      <c r="F111" s="38">
        <v>99</v>
      </c>
      <c r="G111" s="39">
        <v>91</v>
      </c>
      <c r="H111" s="38" t="s">
        <v>201</v>
      </c>
      <c r="I111" s="40">
        <v>8</v>
      </c>
      <c r="J111" s="40">
        <v>6</v>
      </c>
      <c r="K111" s="40">
        <v>127</v>
      </c>
      <c r="L111" s="41">
        <v>0.64021164021164023</v>
      </c>
      <c r="M111" s="42" t="s">
        <v>96</v>
      </c>
      <c r="N111" s="42" t="s">
        <v>92</v>
      </c>
      <c r="O111" s="38">
        <v>134452320</v>
      </c>
      <c r="P111" s="38" t="b">
        <v>1</v>
      </c>
      <c r="Q111" s="43" t="s">
        <v>1</v>
      </c>
      <c r="R111" s="38" t="b">
        <v>1</v>
      </c>
      <c r="S111" s="43" t="b">
        <v>0</v>
      </c>
      <c r="T111" s="44" t="s">
        <v>1</v>
      </c>
      <c r="U111" s="45" t="b">
        <v>0</v>
      </c>
      <c r="V111" s="40">
        <v>112</v>
      </c>
      <c r="W111" s="44" t="s">
        <v>69</v>
      </c>
      <c r="X111" s="44" t="b">
        <v>1</v>
      </c>
      <c r="Y111" s="44" t="b">
        <v>1</v>
      </c>
      <c r="Z111" s="44" t="s">
        <v>69</v>
      </c>
      <c r="AA111" s="44" t="s">
        <v>70</v>
      </c>
      <c r="AB111" s="44" t="s">
        <v>71</v>
      </c>
      <c r="AC111" s="44" t="s">
        <v>72</v>
      </c>
      <c r="AD111" s="44" t="s">
        <v>73</v>
      </c>
      <c r="AE111" s="44" t="s">
        <v>74</v>
      </c>
      <c r="AF111" s="44" t="s">
        <v>75</v>
      </c>
      <c r="AG111" s="44" t="s">
        <v>101</v>
      </c>
      <c r="AH111" s="46" t="s">
        <v>77</v>
      </c>
    </row>
    <row r="112" spans="1:34">
      <c r="A112" s="38">
        <v>177</v>
      </c>
      <c r="B112" s="38" t="b">
        <v>0</v>
      </c>
      <c r="C112" s="38" t="b">
        <v>1</v>
      </c>
      <c r="D112" s="38">
        <v>5</v>
      </c>
      <c r="E112" s="38" t="b">
        <v>0</v>
      </c>
      <c r="F112" s="38">
        <v>100</v>
      </c>
      <c r="G112" s="39">
        <v>91</v>
      </c>
      <c r="H112" s="38" t="s">
        <v>202</v>
      </c>
      <c r="I112" s="40">
        <v>7</v>
      </c>
      <c r="J112" s="40">
        <v>7</v>
      </c>
      <c r="K112" s="40">
        <v>127</v>
      </c>
      <c r="L112" s="41">
        <v>0.63492063492063489</v>
      </c>
      <c r="M112" s="42" t="s">
        <v>96</v>
      </c>
      <c r="N112" s="42" t="s">
        <v>100</v>
      </c>
      <c r="O112" s="38">
        <v>43399369</v>
      </c>
      <c r="P112" s="38" t="b">
        <v>1</v>
      </c>
      <c r="Q112" s="43" t="s">
        <v>1</v>
      </c>
      <c r="R112" s="38" t="b">
        <v>1</v>
      </c>
      <c r="S112" s="43" t="b">
        <v>0</v>
      </c>
      <c r="T112" s="44" t="s">
        <v>1</v>
      </c>
      <c r="U112" s="45" t="b">
        <v>0</v>
      </c>
      <c r="V112" s="40">
        <v>106</v>
      </c>
      <c r="W112" s="44" t="s">
        <v>76</v>
      </c>
      <c r="X112" s="44" t="b">
        <v>1</v>
      </c>
      <c r="Y112" s="44" t="b">
        <v>1</v>
      </c>
      <c r="Z112" s="44" t="s">
        <v>69</v>
      </c>
      <c r="AA112" s="44" t="s">
        <v>178</v>
      </c>
      <c r="AB112" s="44" t="s">
        <v>71</v>
      </c>
      <c r="AC112" s="44" t="s">
        <v>72</v>
      </c>
      <c r="AD112" s="44" t="s">
        <v>73</v>
      </c>
      <c r="AE112" s="44" t="s">
        <v>74</v>
      </c>
      <c r="AF112" s="44" t="s">
        <v>75</v>
      </c>
      <c r="AG112" s="44" t="s">
        <v>76</v>
      </c>
      <c r="AH112" s="46" t="s">
        <v>93</v>
      </c>
    </row>
    <row r="113" spans="1:34">
      <c r="A113" s="38">
        <v>119</v>
      </c>
      <c r="B113" s="38" t="b">
        <v>0</v>
      </c>
      <c r="C113" s="38" t="b">
        <v>1</v>
      </c>
      <c r="D113" s="38">
        <v>1</v>
      </c>
      <c r="E113" s="38" t="b">
        <v>1</v>
      </c>
      <c r="F113" s="38">
        <v>101</v>
      </c>
      <c r="G113" s="39">
        <v>101</v>
      </c>
      <c r="H113" s="38" t="s">
        <v>203</v>
      </c>
      <c r="I113" s="40">
        <v>7</v>
      </c>
      <c r="J113" s="40">
        <v>6</v>
      </c>
      <c r="K113" s="40">
        <v>126</v>
      </c>
      <c r="L113" s="41">
        <v>0.63492063492063489</v>
      </c>
      <c r="M113" s="42" t="s">
        <v>96</v>
      </c>
      <c r="N113" s="42" t="s">
        <v>92</v>
      </c>
      <c r="O113" s="38">
        <v>1708445543</v>
      </c>
      <c r="P113" s="38" t="b">
        <v>1</v>
      </c>
      <c r="Q113" s="43" t="s">
        <v>1</v>
      </c>
      <c r="R113" s="38" t="b">
        <v>1</v>
      </c>
      <c r="S113" s="43" t="b">
        <v>0</v>
      </c>
      <c r="T113" s="44" t="s">
        <v>1</v>
      </c>
      <c r="U113" s="45" t="b">
        <v>0</v>
      </c>
      <c r="V113" s="40">
        <v>121</v>
      </c>
      <c r="W113" s="44" t="s">
        <v>101</v>
      </c>
      <c r="X113" s="44" t="b">
        <v>1</v>
      </c>
      <c r="Y113" s="44" t="b">
        <v>0</v>
      </c>
      <c r="Z113" s="44" t="s">
        <v>69</v>
      </c>
      <c r="AA113" s="44" t="s">
        <v>70</v>
      </c>
      <c r="AB113" s="44" t="s">
        <v>71</v>
      </c>
      <c r="AC113" s="44" t="s">
        <v>72</v>
      </c>
      <c r="AD113" s="44" t="s">
        <v>73</v>
      </c>
      <c r="AE113" s="44" t="s">
        <v>74</v>
      </c>
      <c r="AF113" s="44" t="s">
        <v>75</v>
      </c>
      <c r="AG113" s="44" t="s">
        <v>101</v>
      </c>
      <c r="AH113" s="46" t="s">
        <v>93</v>
      </c>
    </row>
    <row r="114" spans="1:34">
      <c r="A114" s="38">
        <v>83</v>
      </c>
      <c r="B114" s="38" t="b">
        <v>0</v>
      </c>
      <c r="C114" s="38" t="b">
        <v>1</v>
      </c>
      <c r="D114" s="38">
        <v>2</v>
      </c>
      <c r="E114" s="38" t="b">
        <v>1</v>
      </c>
      <c r="F114" s="38">
        <v>102</v>
      </c>
      <c r="G114" s="39">
        <v>101</v>
      </c>
      <c r="H114" s="38" t="s">
        <v>204</v>
      </c>
      <c r="I114" s="40">
        <v>8</v>
      </c>
      <c r="J114" s="40">
        <v>0</v>
      </c>
      <c r="K114" s="40">
        <v>126</v>
      </c>
      <c r="L114" s="41">
        <v>0.66666666666666663</v>
      </c>
      <c r="M114" s="42" t="s">
        <v>91</v>
      </c>
      <c r="N114" s="42" t="s">
        <v>100</v>
      </c>
      <c r="O114" s="38">
        <v>1464499122</v>
      </c>
      <c r="P114" s="38" t="b">
        <v>1</v>
      </c>
      <c r="Q114" s="43" t="s">
        <v>1</v>
      </c>
      <c r="R114" s="38" t="b">
        <v>1</v>
      </c>
      <c r="S114" s="43" t="b">
        <v>0</v>
      </c>
      <c r="T114" s="44" t="s">
        <v>1</v>
      </c>
      <c r="U114" s="45" t="b">
        <v>0</v>
      </c>
      <c r="V114" s="40">
        <v>112</v>
      </c>
      <c r="W114" s="44" t="s">
        <v>101</v>
      </c>
      <c r="X114" s="44" t="b">
        <v>1</v>
      </c>
      <c r="Y114" s="44" t="b">
        <v>0</v>
      </c>
      <c r="Z114" s="44" t="s">
        <v>69</v>
      </c>
      <c r="AA114" s="44" t="s">
        <v>70</v>
      </c>
      <c r="AB114" s="44" t="s">
        <v>71</v>
      </c>
      <c r="AC114" s="44" t="s">
        <v>72</v>
      </c>
      <c r="AD114" s="44" t="s">
        <v>73</v>
      </c>
      <c r="AE114" s="44" t="s">
        <v>74</v>
      </c>
      <c r="AF114" s="44" t="s">
        <v>75</v>
      </c>
      <c r="AG114" s="44" t="s">
        <v>101</v>
      </c>
      <c r="AH114" s="46" t="s">
        <v>77</v>
      </c>
    </row>
    <row r="115" spans="1:34">
      <c r="A115" s="38">
        <v>88</v>
      </c>
      <c r="B115" s="38" t="b">
        <v>0</v>
      </c>
      <c r="C115" s="38" t="b">
        <v>1</v>
      </c>
      <c r="D115" s="38">
        <v>3</v>
      </c>
      <c r="E115" s="38" t="b">
        <v>1</v>
      </c>
      <c r="F115" s="38">
        <v>103</v>
      </c>
      <c r="G115" s="39">
        <v>101</v>
      </c>
      <c r="H115" s="38" t="s">
        <v>205</v>
      </c>
      <c r="I115" s="40">
        <v>7</v>
      </c>
      <c r="J115" s="40">
        <v>6</v>
      </c>
      <c r="K115" s="40">
        <v>126</v>
      </c>
      <c r="L115" s="41">
        <v>0.63492063492063489</v>
      </c>
      <c r="M115" s="42" t="s">
        <v>96</v>
      </c>
      <c r="N115" s="42" t="s">
        <v>92</v>
      </c>
      <c r="O115" s="38">
        <v>1462678801</v>
      </c>
      <c r="P115" s="38" t="b">
        <v>1</v>
      </c>
      <c r="Q115" s="43" t="s">
        <v>1</v>
      </c>
      <c r="R115" s="38" t="b">
        <v>1</v>
      </c>
      <c r="S115" s="43" t="b">
        <v>0</v>
      </c>
      <c r="T115" s="44" t="s">
        <v>1</v>
      </c>
      <c r="U115" s="45" t="b">
        <v>0</v>
      </c>
      <c r="V115" s="40">
        <v>124</v>
      </c>
      <c r="W115" s="44" t="s">
        <v>122</v>
      </c>
      <c r="X115" s="44" t="b">
        <v>0</v>
      </c>
      <c r="Y115" s="44" t="b">
        <v>0</v>
      </c>
      <c r="Z115" s="44" t="s">
        <v>98</v>
      </c>
      <c r="AA115" s="44" t="s">
        <v>70</v>
      </c>
      <c r="AB115" s="44" t="s">
        <v>71</v>
      </c>
      <c r="AC115" s="44" t="s">
        <v>72</v>
      </c>
      <c r="AD115" s="44" t="s">
        <v>73</v>
      </c>
      <c r="AE115" s="44" t="s">
        <v>74</v>
      </c>
      <c r="AF115" s="44" t="s">
        <v>75</v>
      </c>
      <c r="AG115" s="44" t="s">
        <v>76</v>
      </c>
      <c r="AH115" s="46" t="s">
        <v>93</v>
      </c>
    </row>
    <row r="116" spans="1:34">
      <c r="A116" s="38">
        <v>134</v>
      </c>
      <c r="B116" s="38" t="b">
        <v>0</v>
      </c>
      <c r="C116" s="38" t="b">
        <v>1</v>
      </c>
      <c r="D116" s="38">
        <v>4</v>
      </c>
      <c r="E116" s="38" t="b">
        <v>1</v>
      </c>
      <c r="F116" s="38">
        <v>104</v>
      </c>
      <c r="G116" s="39">
        <v>101</v>
      </c>
      <c r="H116" s="38" t="s">
        <v>206</v>
      </c>
      <c r="I116" s="40">
        <v>7</v>
      </c>
      <c r="J116" s="40">
        <v>5</v>
      </c>
      <c r="K116" s="40">
        <v>126</v>
      </c>
      <c r="L116" s="41">
        <v>0.64021164021164023</v>
      </c>
      <c r="M116" s="42" t="s">
        <v>91</v>
      </c>
      <c r="N116" s="42" t="s">
        <v>92</v>
      </c>
      <c r="O116" s="38">
        <v>1229255453</v>
      </c>
      <c r="P116" s="38" t="b">
        <v>1</v>
      </c>
      <c r="Q116" s="43" t="s">
        <v>1</v>
      </c>
      <c r="R116" s="38" t="b">
        <v>1</v>
      </c>
      <c r="S116" s="43" t="b">
        <v>0</v>
      </c>
      <c r="T116" s="44" t="s">
        <v>1</v>
      </c>
      <c r="U116" s="45" t="b">
        <v>0</v>
      </c>
      <c r="V116" s="40">
        <v>108</v>
      </c>
      <c r="W116" s="44" t="s">
        <v>72</v>
      </c>
      <c r="X116" s="44" t="b">
        <v>1</v>
      </c>
      <c r="Y116" s="44" t="b">
        <v>1</v>
      </c>
      <c r="Z116" s="44" t="s">
        <v>98</v>
      </c>
      <c r="AA116" s="44" t="s">
        <v>70</v>
      </c>
      <c r="AB116" s="44" t="s">
        <v>71</v>
      </c>
      <c r="AC116" s="44" t="s">
        <v>72</v>
      </c>
      <c r="AD116" s="44" t="s">
        <v>73</v>
      </c>
      <c r="AE116" s="44" t="s">
        <v>74</v>
      </c>
      <c r="AF116" s="44" t="s">
        <v>75</v>
      </c>
      <c r="AG116" s="44" t="s">
        <v>76</v>
      </c>
      <c r="AH116" s="46" t="s">
        <v>93</v>
      </c>
    </row>
    <row r="117" spans="1:34">
      <c r="A117" s="38">
        <v>126</v>
      </c>
      <c r="B117" s="38" t="b">
        <v>0</v>
      </c>
      <c r="C117" s="38" t="b">
        <v>1</v>
      </c>
      <c r="D117" s="38">
        <v>5</v>
      </c>
      <c r="E117" s="38" t="b">
        <v>1</v>
      </c>
      <c r="F117" s="38">
        <v>105</v>
      </c>
      <c r="G117" s="39">
        <v>101</v>
      </c>
      <c r="H117" s="38" t="s">
        <v>207</v>
      </c>
      <c r="I117" s="40">
        <v>8</v>
      </c>
      <c r="J117" s="40">
        <v>7</v>
      </c>
      <c r="K117" s="40">
        <v>126</v>
      </c>
      <c r="L117" s="41">
        <v>0.62962962962962965</v>
      </c>
      <c r="M117" s="42" t="s">
        <v>96</v>
      </c>
      <c r="N117" s="42" t="s">
        <v>92</v>
      </c>
      <c r="O117" s="38">
        <v>857312760</v>
      </c>
      <c r="P117" s="38" t="b">
        <v>1</v>
      </c>
      <c r="Q117" s="43" t="s">
        <v>1</v>
      </c>
      <c r="R117" s="38" t="b">
        <v>1</v>
      </c>
      <c r="S117" s="43" t="b">
        <v>0</v>
      </c>
      <c r="T117" s="44" t="s">
        <v>1</v>
      </c>
      <c r="U117" s="45" t="b">
        <v>0</v>
      </c>
      <c r="V117" s="40">
        <v>108</v>
      </c>
      <c r="W117" s="44" t="s">
        <v>72</v>
      </c>
      <c r="X117" s="44" t="b">
        <v>1</v>
      </c>
      <c r="Y117" s="44" t="b">
        <v>1</v>
      </c>
      <c r="Z117" s="44" t="s">
        <v>69</v>
      </c>
      <c r="AA117" s="44" t="s">
        <v>70</v>
      </c>
      <c r="AB117" s="44" t="s">
        <v>71</v>
      </c>
      <c r="AC117" s="44" t="s">
        <v>72</v>
      </c>
      <c r="AD117" s="44" t="s">
        <v>73</v>
      </c>
      <c r="AE117" s="44" t="s">
        <v>74</v>
      </c>
      <c r="AF117" s="44" t="s">
        <v>75</v>
      </c>
      <c r="AG117" s="44" t="s">
        <v>76</v>
      </c>
      <c r="AH117" s="46" t="s">
        <v>93</v>
      </c>
    </row>
    <row r="118" spans="1:34">
      <c r="A118" s="38">
        <v>51</v>
      </c>
      <c r="B118" s="38" t="b">
        <v>0</v>
      </c>
      <c r="C118" s="38" t="b">
        <v>1</v>
      </c>
      <c r="D118" s="38">
        <v>1</v>
      </c>
      <c r="E118" s="38" t="b">
        <v>0</v>
      </c>
      <c r="F118" s="38">
        <v>106</v>
      </c>
      <c r="G118" s="39">
        <v>101</v>
      </c>
      <c r="H118" s="38" t="s">
        <v>208</v>
      </c>
      <c r="I118" s="40">
        <v>7</v>
      </c>
      <c r="J118" s="40">
        <v>4</v>
      </c>
      <c r="K118" s="40">
        <v>126</v>
      </c>
      <c r="L118" s="41">
        <v>0.64550264550264547</v>
      </c>
      <c r="M118" s="42" t="s">
        <v>91</v>
      </c>
      <c r="N118" s="42" t="s">
        <v>100</v>
      </c>
      <c r="O118" s="38">
        <v>537844817</v>
      </c>
      <c r="P118" s="38" t="b">
        <v>1</v>
      </c>
      <c r="Q118" s="43" t="s">
        <v>1</v>
      </c>
      <c r="R118" s="38" t="b">
        <v>1</v>
      </c>
      <c r="S118" s="43" t="b">
        <v>0</v>
      </c>
      <c r="T118" s="44" t="s">
        <v>1</v>
      </c>
      <c r="U118" s="45" t="b">
        <v>0</v>
      </c>
      <c r="V118" s="40">
        <v>118</v>
      </c>
      <c r="W118" s="44" t="s">
        <v>75</v>
      </c>
      <c r="X118" s="44" t="b">
        <v>1</v>
      </c>
      <c r="Y118" s="44" t="b">
        <v>1</v>
      </c>
      <c r="Z118" s="44" t="s">
        <v>69</v>
      </c>
      <c r="AA118" s="44" t="s">
        <v>178</v>
      </c>
      <c r="AB118" s="44" t="s">
        <v>71</v>
      </c>
      <c r="AC118" s="44" t="s">
        <v>72</v>
      </c>
      <c r="AD118" s="44" t="s">
        <v>112</v>
      </c>
      <c r="AE118" s="44" t="s">
        <v>74</v>
      </c>
      <c r="AF118" s="44" t="s">
        <v>75</v>
      </c>
      <c r="AG118" s="44" t="s">
        <v>76</v>
      </c>
      <c r="AH118" s="46" t="s">
        <v>77</v>
      </c>
    </row>
    <row r="119" spans="1:34">
      <c r="A119" s="38">
        <v>185</v>
      </c>
      <c r="B119" s="38" t="b">
        <v>0</v>
      </c>
      <c r="C119" s="38" t="b">
        <v>1</v>
      </c>
      <c r="D119" s="38">
        <v>2</v>
      </c>
      <c r="E119" s="38" t="b">
        <v>0</v>
      </c>
      <c r="F119" s="38">
        <v>107</v>
      </c>
      <c r="G119" s="39">
        <v>101</v>
      </c>
      <c r="H119" s="38" t="s">
        <v>209</v>
      </c>
      <c r="I119" s="40">
        <v>8</v>
      </c>
      <c r="J119" s="40">
        <v>5</v>
      </c>
      <c r="K119" s="40">
        <v>126</v>
      </c>
      <c r="L119" s="41">
        <v>0.64021164021164023</v>
      </c>
      <c r="M119" s="42" t="s">
        <v>96</v>
      </c>
      <c r="N119" s="42" t="s">
        <v>100</v>
      </c>
      <c r="O119" s="38">
        <v>101747227</v>
      </c>
      <c r="P119" s="38" t="b">
        <v>1</v>
      </c>
      <c r="Q119" s="43" t="s">
        <v>1</v>
      </c>
      <c r="R119" s="38" t="b">
        <v>1</v>
      </c>
      <c r="S119" s="43" t="b">
        <v>0</v>
      </c>
      <c r="T119" s="44" t="s">
        <v>1</v>
      </c>
      <c r="U119" s="45" t="b">
        <v>0</v>
      </c>
      <c r="V119" s="40">
        <v>124</v>
      </c>
      <c r="W119" s="44" t="s">
        <v>93</v>
      </c>
      <c r="X119" s="44" t="b">
        <v>0</v>
      </c>
      <c r="Y119" s="44" t="b">
        <v>0</v>
      </c>
      <c r="Z119" s="44" t="s">
        <v>69</v>
      </c>
      <c r="AA119" s="44" t="s">
        <v>70</v>
      </c>
      <c r="AB119" s="44" t="s">
        <v>71</v>
      </c>
      <c r="AC119" s="44" t="s">
        <v>72</v>
      </c>
      <c r="AD119" s="44" t="s">
        <v>73</v>
      </c>
      <c r="AE119" s="44" t="s">
        <v>74</v>
      </c>
      <c r="AF119" s="44" t="s">
        <v>75</v>
      </c>
      <c r="AG119" s="44" t="s">
        <v>101</v>
      </c>
      <c r="AH119" s="46" t="s">
        <v>77</v>
      </c>
    </row>
    <row r="120" spans="1:34">
      <c r="A120" s="38">
        <v>141</v>
      </c>
      <c r="B120" s="38" t="b">
        <v>0</v>
      </c>
      <c r="C120" s="38" t="b">
        <v>1</v>
      </c>
      <c r="D120" s="38">
        <v>3</v>
      </c>
      <c r="E120" s="38" t="b">
        <v>0</v>
      </c>
      <c r="F120" s="38">
        <v>108</v>
      </c>
      <c r="G120" s="39">
        <v>101</v>
      </c>
      <c r="H120" s="38" t="s">
        <v>210</v>
      </c>
      <c r="I120" s="40">
        <v>8</v>
      </c>
      <c r="J120" s="40">
        <v>6</v>
      </c>
      <c r="K120" s="40">
        <v>126</v>
      </c>
      <c r="L120" s="41">
        <v>0.63492063492063489</v>
      </c>
      <c r="M120" s="42" t="s">
        <v>91</v>
      </c>
      <c r="N120" s="42" t="s">
        <v>92</v>
      </c>
      <c r="O120" s="38">
        <v>50347795</v>
      </c>
      <c r="P120" s="38" t="b">
        <v>1</v>
      </c>
      <c r="Q120" s="43" t="s">
        <v>1</v>
      </c>
      <c r="R120" s="38" t="b">
        <v>1</v>
      </c>
      <c r="S120" s="43" t="b">
        <v>0</v>
      </c>
      <c r="T120" s="44" t="s">
        <v>1</v>
      </c>
      <c r="U120" s="45" t="b">
        <v>0</v>
      </c>
      <c r="V120" s="40">
        <v>104</v>
      </c>
      <c r="W120" s="44" t="s">
        <v>118</v>
      </c>
      <c r="X120" s="44" t="b">
        <v>0</v>
      </c>
      <c r="Y120" s="44" t="b">
        <v>0</v>
      </c>
      <c r="Z120" s="44" t="s">
        <v>98</v>
      </c>
      <c r="AA120" s="44" t="s">
        <v>70</v>
      </c>
      <c r="AB120" s="44" t="s">
        <v>71</v>
      </c>
      <c r="AC120" s="44" t="s">
        <v>72</v>
      </c>
      <c r="AD120" s="44" t="s">
        <v>73</v>
      </c>
      <c r="AE120" s="44" t="s">
        <v>74</v>
      </c>
      <c r="AF120" s="44" t="s">
        <v>75</v>
      </c>
      <c r="AG120" s="44" t="s">
        <v>76</v>
      </c>
      <c r="AH120" s="46" t="s">
        <v>77</v>
      </c>
    </row>
    <row r="121" spans="1:34" s="47" customFormat="1">
      <c r="A121" s="38">
        <v>45</v>
      </c>
      <c r="B121" s="38" t="b">
        <v>0</v>
      </c>
      <c r="C121" s="38" t="b">
        <v>1</v>
      </c>
      <c r="D121" s="38">
        <v>4</v>
      </c>
      <c r="E121" s="38" t="b">
        <v>0</v>
      </c>
      <c r="F121" s="38">
        <v>109</v>
      </c>
      <c r="G121" s="39">
        <v>101</v>
      </c>
      <c r="H121" s="38" t="s">
        <v>211</v>
      </c>
      <c r="I121" s="40">
        <v>8</v>
      </c>
      <c r="J121" s="40">
        <v>5</v>
      </c>
      <c r="K121" s="40">
        <v>126</v>
      </c>
      <c r="L121" s="41">
        <v>0.64021164021164023</v>
      </c>
      <c r="M121" s="42" t="s">
        <v>96</v>
      </c>
      <c r="N121" s="42" t="s">
        <v>100</v>
      </c>
      <c r="O121" s="38">
        <v>25363929</v>
      </c>
      <c r="P121" s="38" t="b">
        <v>1</v>
      </c>
      <c r="Q121" s="43" t="s">
        <v>1</v>
      </c>
      <c r="R121" s="38" t="b">
        <v>1</v>
      </c>
      <c r="S121" s="43" t="b">
        <v>0</v>
      </c>
      <c r="T121" s="44" t="s">
        <v>1</v>
      </c>
      <c r="U121" s="45" t="b">
        <v>0</v>
      </c>
      <c r="V121" s="40">
        <v>121</v>
      </c>
      <c r="W121" s="44" t="s">
        <v>101</v>
      </c>
      <c r="X121" s="44" t="b">
        <v>0</v>
      </c>
      <c r="Y121" s="44" t="b">
        <v>0</v>
      </c>
      <c r="Z121" s="44" t="s">
        <v>69</v>
      </c>
      <c r="AA121" s="44" t="s">
        <v>70</v>
      </c>
      <c r="AB121" s="44" t="s">
        <v>71</v>
      </c>
      <c r="AC121" s="44" t="s">
        <v>72</v>
      </c>
      <c r="AD121" s="44" t="s">
        <v>73</v>
      </c>
      <c r="AE121" s="44" t="s">
        <v>192</v>
      </c>
      <c r="AF121" s="44" t="s">
        <v>75</v>
      </c>
      <c r="AG121" s="44" t="s">
        <v>76</v>
      </c>
      <c r="AH121" s="46" t="s">
        <v>77</v>
      </c>
    </row>
    <row r="122" spans="1:34">
      <c r="A122" s="38">
        <v>110</v>
      </c>
      <c r="B122" s="38" t="b">
        <v>0</v>
      </c>
      <c r="C122" s="38" t="b">
        <v>1</v>
      </c>
      <c r="D122" s="38">
        <v>5</v>
      </c>
      <c r="E122" s="38" t="b">
        <v>0</v>
      </c>
      <c r="F122" s="38">
        <v>110</v>
      </c>
      <c r="G122" s="39">
        <v>101</v>
      </c>
      <c r="H122" s="38" t="s">
        <v>212</v>
      </c>
      <c r="I122" s="40">
        <v>8</v>
      </c>
      <c r="J122" s="40">
        <v>5</v>
      </c>
      <c r="K122" s="40">
        <v>126</v>
      </c>
      <c r="L122" s="41">
        <v>0.64021164021164023</v>
      </c>
      <c r="M122" s="42" t="s">
        <v>96</v>
      </c>
      <c r="N122" s="42" t="s">
        <v>100</v>
      </c>
      <c r="O122" s="38">
        <v>6379104</v>
      </c>
      <c r="P122" s="38" t="b">
        <v>1</v>
      </c>
      <c r="Q122" s="43" t="s">
        <v>1</v>
      </c>
      <c r="R122" s="38" t="b">
        <v>1</v>
      </c>
      <c r="S122" s="43" t="b">
        <v>0</v>
      </c>
      <c r="T122" s="44" t="s">
        <v>1</v>
      </c>
      <c r="U122" s="45" t="b">
        <v>0</v>
      </c>
      <c r="V122" s="40">
        <v>98</v>
      </c>
      <c r="W122" s="44" t="s">
        <v>118</v>
      </c>
      <c r="X122" s="44" t="b">
        <v>1</v>
      </c>
      <c r="Y122" s="44" t="b">
        <v>0</v>
      </c>
      <c r="Z122" s="44" t="s">
        <v>69</v>
      </c>
      <c r="AA122" s="44" t="s">
        <v>70</v>
      </c>
      <c r="AB122" s="44" t="s">
        <v>71</v>
      </c>
      <c r="AC122" s="44" t="s">
        <v>72</v>
      </c>
      <c r="AD122" s="44" t="s">
        <v>73</v>
      </c>
      <c r="AE122" s="44" t="s">
        <v>74</v>
      </c>
      <c r="AF122" s="44" t="s">
        <v>118</v>
      </c>
      <c r="AG122" s="44" t="s">
        <v>76</v>
      </c>
      <c r="AH122" s="46" t="s">
        <v>77</v>
      </c>
    </row>
    <row r="123" spans="1:34">
      <c r="A123" s="38">
        <v>117</v>
      </c>
      <c r="B123" s="38" t="b">
        <v>0</v>
      </c>
      <c r="C123" s="38" t="b">
        <v>1</v>
      </c>
      <c r="D123" s="38">
        <v>1</v>
      </c>
      <c r="E123" s="38" t="b">
        <v>1</v>
      </c>
      <c r="F123" s="38">
        <v>111</v>
      </c>
      <c r="G123" s="39">
        <v>111</v>
      </c>
      <c r="H123" s="38" t="s">
        <v>213</v>
      </c>
      <c r="I123" s="40">
        <v>8</v>
      </c>
      <c r="J123" s="40">
        <v>0</v>
      </c>
      <c r="K123" s="40">
        <v>125</v>
      </c>
      <c r="L123" s="41">
        <v>0.66137566137566139</v>
      </c>
      <c r="M123" s="42" t="s">
        <v>96</v>
      </c>
      <c r="N123" s="42" t="s">
        <v>92</v>
      </c>
      <c r="O123" s="38">
        <v>1530288603</v>
      </c>
      <c r="P123" s="38" t="b">
        <v>0</v>
      </c>
      <c r="Q123" s="43" t="s">
        <v>1</v>
      </c>
      <c r="R123" s="38" t="b">
        <v>1</v>
      </c>
      <c r="S123" s="43" t="b">
        <v>0</v>
      </c>
      <c r="T123" s="44" t="s">
        <v>1</v>
      </c>
      <c r="U123" s="45" t="b">
        <v>0</v>
      </c>
      <c r="V123" s="40">
        <v>122</v>
      </c>
      <c r="W123" s="44" t="s">
        <v>73</v>
      </c>
      <c r="X123" s="44" t="b">
        <v>1</v>
      </c>
      <c r="Y123" s="44" t="b">
        <v>1</v>
      </c>
      <c r="Z123" s="44" t="s">
        <v>69</v>
      </c>
      <c r="AA123" s="44" t="s">
        <v>70</v>
      </c>
      <c r="AB123" s="44" t="s">
        <v>71</v>
      </c>
      <c r="AC123" s="44" t="s">
        <v>72</v>
      </c>
      <c r="AD123" s="44" t="s">
        <v>73</v>
      </c>
      <c r="AE123" s="44" t="s">
        <v>74</v>
      </c>
      <c r="AF123" s="44" t="s">
        <v>75</v>
      </c>
      <c r="AG123" s="44" t="s">
        <v>76</v>
      </c>
      <c r="AH123" s="46" t="s">
        <v>93</v>
      </c>
    </row>
    <row r="124" spans="1:34">
      <c r="A124" s="38">
        <v>165</v>
      </c>
      <c r="B124" s="38" t="b">
        <v>0</v>
      </c>
      <c r="C124" s="38" t="b">
        <v>1</v>
      </c>
      <c r="D124" s="38">
        <v>2</v>
      </c>
      <c r="E124" s="38" t="b">
        <v>1</v>
      </c>
      <c r="F124" s="38">
        <v>112</v>
      </c>
      <c r="G124" s="39">
        <v>111</v>
      </c>
      <c r="H124" s="38" t="s">
        <v>214</v>
      </c>
      <c r="I124" s="40">
        <v>6</v>
      </c>
      <c r="J124" s="40">
        <v>5</v>
      </c>
      <c r="K124" s="40">
        <v>125</v>
      </c>
      <c r="L124" s="41">
        <v>0.63492063492063489</v>
      </c>
      <c r="M124" s="42" t="s">
        <v>96</v>
      </c>
      <c r="N124" s="42" t="s">
        <v>92</v>
      </c>
      <c r="O124" s="38">
        <v>490274835</v>
      </c>
      <c r="P124" s="38" t="b">
        <v>1</v>
      </c>
      <c r="Q124" s="43" t="s">
        <v>1</v>
      </c>
      <c r="R124" s="38" t="b">
        <v>1</v>
      </c>
      <c r="S124" s="43" t="b">
        <v>0</v>
      </c>
      <c r="T124" s="44" t="s">
        <v>1</v>
      </c>
      <c r="U124" s="45" t="b">
        <v>0</v>
      </c>
      <c r="V124" s="40">
        <v>125</v>
      </c>
      <c r="W124" s="44" t="s">
        <v>112</v>
      </c>
      <c r="X124" s="44" t="b">
        <v>1</v>
      </c>
      <c r="Y124" s="44" t="b">
        <v>0</v>
      </c>
      <c r="Z124" s="44" t="s">
        <v>69</v>
      </c>
      <c r="AA124" s="44" t="s">
        <v>178</v>
      </c>
      <c r="AB124" s="44" t="s">
        <v>71</v>
      </c>
      <c r="AC124" s="44" t="s">
        <v>72</v>
      </c>
      <c r="AD124" s="44" t="s">
        <v>112</v>
      </c>
      <c r="AE124" s="44" t="s">
        <v>74</v>
      </c>
      <c r="AF124" s="44" t="s">
        <v>118</v>
      </c>
      <c r="AG124" s="44" t="s">
        <v>76</v>
      </c>
      <c r="AH124" s="46" t="s">
        <v>77</v>
      </c>
    </row>
    <row r="125" spans="1:34">
      <c r="A125" s="38">
        <v>44</v>
      </c>
      <c r="B125" s="38" t="b">
        <v>0</v>
      </c>
      <c r="C125" s="38" t="b">
        <v>1</v>
      </c>
      <c r="D125" s="38">
        <v>3</v>
      </c>
      <c r="E125" s="38" t="b">
        <v>1</v>
      </c>
      <c r="F125" s="38">
        <v>113</v>
      </c>
      <c r="G125" s="39">
        <v>111</v>
      </c>
      <c r="H125" s="38" t="s">
        <v>215</v>
      </c>
      <c r="I125" s="40">
        <v>6</v>
      </c>
      <c r="J125" s="40">
        <v>7</v>
      </c>
      <c r="K125" s="40">
        <v>125</v>
      </c>
      <c r="L125" s="41">
        <v>0.6243386243386243</v>
      </c>
      <c r="M125" s="42" t="s">
        <v>96</v>
      </c>
      <c r="N125" s="42" t="s">
        <v>92</v>
      </c>
      <c r="O125" s="38">
        <v>290859978</v>
      </c>
      <c r="P125" s="38" t="b">
        <v>1</v>
      </c>
      <c r="Q125" s="43" t="s">
        <v>1</v>
      </c>
      <c r="R125" s="38" t="b">
        <v>1</v>
      </c>
      <c r="S125" s="43" t="b">
        <v>0</v>
      </c>
      <c r="T125" s="44" t="s">
        <v>1</v>
      </c>
      <c r="U125" s="45" t="b">
        <v>0</v>
      </c>
      <c r="V125" s="40">
        <v>112</v>
      </c>
      <c r="W125" s="44" t="s">
        <v>98</v>
      </c>
      <c r="X125" s="44" t="b">
        <v>1</v>
      </c>
      <c r="Y125" s="44" t="b">
        <v>0</v>
      </c>
      <c r="Z125" s="44" t="s">
        <v>98</v>
      </c>
      <c r="AA125" s="44" t="s">
        <v>70</v>
      </c>
      <c r="AB125" s="44" t="s">
        <v>71</v>
      </c>
      <c r="AC125" s="44" t="s">
        <v>72</v>
      </c>
      <c r="AD125" s="44" t="s">
        <v>112</v>
      </c>
      <c r="AE125" s="44" t="s">
        <v>74</v>
      </c>
      <c r="AF125" s="44" t="s">
        <v>75</v>
      </c>
      <c r="AG125" s="44" t="s">
        <v>101</v>
      </c>
      <c r="AH125" s="46" t="s">
        <v>77</v>
      </c>
    </row>
    <row r="126" spans="1:34">
      <c r="A126" s="38">
        <v>13</v>
      </c>
      <c r="B126" s="38" t="b">
        <v>0</v>
      </c>
      <c r="C126" s="38" t="b">
        <v>1</v>
      </c>
      <c r="D126" s="38">
        <v>1</v>
      </c>
      <c r="E126" s="38" t="b">
        <v>0</v>
      </c>
      <c r="F126" s="38">
        <v>114</v>
      </c>
      <c r="G126" s="39">
        <v>114</v>
      </c>
      <c r="H126" s="38" t="s">
        <v>216</v>
      </c>
      <c r="I126" s="40">
        <v>9</v>
      </c>
      <c r="J126" s="40">
        <v>6</v>
      </c>
      <c r="K126" s="40">
        <v>124</v>
      </c>
      <c r="L126" s="41">
        <v>0.6243386243386243</v>
      </c>
      <c r="M126" s="42" t="s">
        <v>96</v>
      </c>
      <c r="N126" s="42" t="s">
        <v>100</v>
      </c>
      <c r="O126" s="38">
        <v>2028802618</v>
      </c>
      <c r="P126" s="38" t="b">
        <v>1</v>
      </c>
      <c r="Q126" s="43">
        <v>187</v>
      </c>
      <c r="R126" s="38" t="b">
        <v>1</v>
      </c>
      <c r="S126" s="43" t="b">
        <v>0</v>
      </c>
      <c r="T126" s="44" t="s">
        <v>1</v>
      </c>
      <c r="U126" s="45" t="b">
        <v>0</v>
      </c>
      <c r="V126" s="40">
        <v>116</v>
      </c>
      <c r="W126" s="44" t="s">
        <v>1</v>
      </c>
      <c r="X126" s="44" t="b">
        <v>0</v>
      </c>
      <c r="Y126" s="44" t="b">
        <v>0</v>
      </c>
      <c r="Z126" s="44" t="s">
        <v>69</v>
      </c>
      <c r="AA126" s="44" t="s">
        <v>70</v>
      </c>
      <c r="AB126" s="44" t="s">
        <v>71</v>
      </c>
      <c r="AC126" s="44" t="s">
        <v>72</v>
      </c>
      <c r="AD126" s="44" t="s">
        <v>73</v>
      </c>
      <c r="AE126" s="44" t="s">
        <v>74</v>
      </c>
      <c r="AF126" s="44" t="s">
        <v>75</v>
      </c>
      <c r="AG126" s="44" t="s">
        <v>76</v>
      </c>
      <c r="AH126" s="46" t="s">
        <v>77</v>
      </c>
    </row>
    <row r="127" spans="1:34">
      <c r="A127" s="38">
        <v>151</v>
      </c>
      <c r="B127" s="38" t="b">
        <v>0</v>
      </c>
      <c r="C127" s="38" t="b">
        <v>1</v>
      </c>
      <c r="D127" s="38">
        <v>2</v>
      </c>
      <c r="E127" s="38" t="b">
        <v>0</v>
      </c>
      <c r="F127" s="38">
        <v>115</v>
      </c>
      <c r="G127" s="39">
        <v>114</v>
      </c>
      <c r="H127" s="38" t="s">
        <v>217</v>
      </c>
      <c r="I127" s="40">
        <v>8</v>
      </c>
      <c r="J127" s="40">
        <v>5</v>
      </c>
      <c r="K127" s="40">
        <v>124</v>
      </c>
      <c r="L127" s="41">
        <v>0.62962962962962965</v>
      </c>
      <c r="M127" s="42" t="s">
        <v>91</v>
      </c>
      <c r="N127" s="42" t="s">
        <v>92</v>
      </c>
      <c r="O127" s="38">
        <v>1812501050</v>
      </c>
      <c r="P127" s="38" t="b">
        <v>1</v>
      </c>
      <c r="Q127" s="43" t="s">
        <v>1</v>
      </c>
      <c r="R127" s="38" t="b">
        <v>1</v>
      </c>
      <c r="S127" s="43" t="b">
        <v>0</v>
      </c>
      <c r="T127" s="44" t="s">
        <v>1</v>
      </c>
      <c r="U127" s="45" t="b">
        <v>0</v>
      </c>
      <c r="V127" s="40">
        <v>119</v>
      </c>
      <c r="W127" s="44" t="s">
        <v>69</v>
      </c>
      <c r="X127" s="44" t="b">
        <v>1</v>
      </c>
      <c r="Y127" s="44" t="b">
        <v>1</v>
      </c>
      <c r="Z127" s="44" t="s">
        <v>69</v>
      </c>
      <c r="AA127" s="44" t="s">
        <v>70</v>
      </c>
      <c r="AB127" s="44" t="s">
        <v>71</v>
      </c>
      <c r="AC127" s="44" t="s">
        <v>72</v>
      </c>
      <c r="AD127" s="44" t="s">
        <v>73</v>
      </c>
      <c r="AE127" s="44" t="s">
        <v>74</v>
      </c>
      <c r="AF127" s="44" t="s">
        <v>75</v>
      </c>
      <c r="AG127" s="44" t="s">
        <v>76</v>
      </c>
      <c r="AH127" s="46" t="s">
        <v>93</v>
      </c>
    </row>
    <row r="128" spans="1:34">
      <c r="A128" s="38">
        <v>136</v>
      </c>
      <c r="B128" s="38" t="b">
        <v>0</v>
      </c>
      <c r="C128" s="38" t="b">
        <v>1</v>
      </c>
      <c r="D128" s="38">
        <v>3</v>
      </c>
      <c r="E128" s="38" t="b">
        <v>0</v>
      </c>
      <c r="F128" s="38">
        <v>116</v>
      </c>
      <c r="G128" s="39">
        <v>114</v>
      </c>
      <c r="H128" s="38" t="s">
        <v>218</v>
      </c>
      <c r="I128" s="40">
        <v>9</v>
      </c>
      <c r="J128" s="40">
        <v>7</v>
      </c>
      <c r="K128" s="40">
        <v>124</v>
      </c>
      <c r="L128" s="41">
        <v>0.61904761904761907</v>
      </c>
      <c r="M128" s="42" t="s">
        <v>96</v>
      </c>
      <c r="N128" s="42" t="s">
        <v>92</v>
      </c>
      <c r="O128" s="38">
        <v>1585315680</v>
      </c>
      <c r="P128" s="38" t="b">
        <v>1</v>
      </c>
      <c r="Q128" s="43">
        <v>178</v>
      </c>
      <c r="R128" s="38" t="b">
        <v>1</v>
      </c>
      <c r="S128" s="43" t="b">
        <v>0</v>
      </c>
      <c r="T128" s="44" t="s">
        <v>1</v>
      </c>
      <c r="U128" s="45" t="b">
        <v>0</v>
      </c>
      <c r="V128" s="40">
        <v>85</v>
      </c>
      <c r="W128" s="44" t="s">
        <v>71</v>
      </c>
      <c r="X128" s="44" t="b">
        <v>1</v>
      </c>
      <c r="Y128" s="44" t="b">
        <v>1</v>
      </c>
      <c r="Z128" s="44" t="s">
        <v>69</v>
      </c>
      <c r="AA128" s="44" t="s">
        <v>70</v>
      </c>
      <c r="AB128" s="44" t="s">
        <v>71</v>
      </c>
      <c r="AC128" s="44" t="s">
        <v>72</v>
      </c>
      <c r="AD128" s="44" t="s">
        <v>73</v>
      </c>
      <c r="AE128" s="44" t="s">
        <v>74</v>
      </c>
      <c r="AF128" s="44" t="s">
        <v>75</v>
      </c>
      <c r="AG128" s="44" t="s">
        <v>76</v>
      </c>
      <c r="AH128" s="46" t="s">
        <v>77</v>
      </c>
    </row>
    <row r="129" spans="1:34" s="47" customFormat="1">
      <c r="A129" s="38">
        <v>41</v>
      </c>
      <c r="B129" s="38" t="b">
        <v>0</v>
      </c>
      <c r="C129" s="38" t="b">
        <v>1</v>
      </c>
      <c r="D129" s="38">
        <v>4</v>
      </c>
      <c r="E129" s="38" t="b">
        <v>0</v>
      </c>
      <c r="F129" s="38">
        <v>117</v>
      </c>
      <c r="G129" s="39">
        <v>114</v>
      </c>
      <c r="H129" s="38" t="s">
        <v>219</v>
      </c>
      <c r="I129" s="40">
        <v>8</v>
      </c>
      <c r="J129" s="40">
        <v>0</v>
      </c>
      <c r="K129" s="40">
        <v>124</v>
      </c>
      <c r="L129" s="41">
        <v>0.65608465608465605</v>
      </c>
      <c r="M129" s="42" t="s">
        <v>91</v>
      </c>
      <c r="N129" s="42" t="s">
        <v>92</v>
      </c>
      <c r="O129" s="38">
        <v>1498618376</v>
      </c>
      <c r="P129" s="38" t="b">
        <v>1</v>
      </c>
      <c r="Q129" s="43" t="s">
        <v>1</v>
      </c>
      <c r="R129" s="38" t="b">
        <v>1</v>
      </c>
      <c r="S129" s="43" t="b">
        <v>0</v>
      </c>
      <c r="T129" s="44" t="s">
        <v>1</v>
      </c>
      <c r="U129" s="45" t="b">
        <v>0</v>
      </c>
      <c r="V129" s="40">
        <v>102</v>
      </c>
      <c r="W129" s="44" t="s">
        <v>118</v>
      </c>
      <c r="X129" s="44" t="b">
        <v>0</v>
      </c>
      <c r="Y129" s="44" t="b">
        <v>0</v>
      </c>
      <c r="Z129" s="44" t="s">
        <v>69</v>
      </c>
      <c r="AA129" s="44" t="s">
        <v>70</v>
      </c>
      <c r="AB129" s="44" t="s">
        <v>71</v>
      </c>
      <c r="AC129" s="44" t="s">
        <v>72</v>
      </c>
      <c r="AD129" s="44" t="s">
        <v>112</v>
      </c>
      <c r="AE129" s="44" t="s">
        <v>74</v>
      </c>
      <c r="AF129" s="44" t="s">
        <v>75</v>
      </c>
      <c r="AG129" s="44" t="s">
        <v>76</v>
      </c>
      <c r="AH129" s="46" t="s">
        <v>77</v>
      </c>
    </row>
    <row r="130" spans="1:34" s="47" customFormat="1">
      <c r="A130" s="38">
        <v>186</v>
      </c>
      <c r="B130" s="38" t="b">
        <v>0</v>
      </c>
      <c r="C130" s="38" t="b">
        <v>1</v>
      </c>
      <c r="D130" s="38">
        <v>5</v>
      </c>
      <c r="E130" s="38" t="b">
        <v>0</v>
      </c>
      <c r="F130" s="38">
        <v>118</v>
      </c>
      <c r="G130" s="39">
        <v>114</v>
      </c>
      <c r="H130" s="38" t="s">
        <v>220</v>
      </c>
      <c r="I130" s="40">
        <v>8</v>
      </c>
      <c r="J130" s="40">
        <v>7</v>
      </c>
      <c r="K130" s="40">
        <v>124</v>
      </c>
      <c r="L130" s="41">
        <v>0.61904761904761907</v>
      </c>
      <c r="M130" s="42" t="s">
        <v>96</v>
      </c>
      <c r="N130" s="42" t="s">
        <v>100</v>
      </c>
      <c r="O130" s="38">
        <v>983067964</v>
      </c>
      <c r="P130" s="38" t="b">
        <v>0</v>
      </c>
      <c r="Q130" s="43" t="s">
        <v>1</v>
      </c>
      <c r="R130" s="38" t="b">
        <v>1</v>
      </c>
      <c r="S130" s="43" t="b">
        <v>0</v>
      </c>
      <c r="T130" s="44" t="s">
        <v>1</v>
      </c>
      <c r="U130" s="45" t="b">
        <v>0</v>
      </c>
      <c r="V130" s="40">
        <v>111</v>
      </c>
      <c r="W130" s="44" t="s">
        <v>122</v>
      </c>
      <c r="X130" s="44" t="b">
        <v>1</v>
      </c>
      <c r="Y130" s="44" t="b">
        <v>0</v>
      </c>
      <c r="Z130" s="44" t="s">
        <v>69</v>
      </c>
      <c r="AA130" s="44" t="s">
        <v>70</v>
      </c>
      <c r="AB130" s="44" t="s">
        <v>122</v>
      </c>
      <c r="AC130" s="44" t="s">
        <v>72</v>
      </c>
      <c r="AD130" s="44" t="s">
        <v>73</v>
      </c>
      <c r="AE130" s="44" t="s">
        <v>74</v>
      </c>
      <c r="AF130" s="44" t="s">
        <v>75</v>
      </c>
      <c r="AG130" s="44" t="s">
        <v>76</v>
      </c>
      <c r="AH130" s="46" t="s">
        <v>77</v>
      </c>
    </row>
    <row r="131" spans="1:34">
      <c r="A131" s="38">
        <v>40</v>
      </c>
      <c r="B131" s="38" t="b">
        <v>0</v>
      </c>
      <c r="C131" s="38" t="b">
        <v>1</v>
      </c>
      <c r="D131" s="38">
        <v>1</v>
      </c>
      <c r="E131" s="38" t="b">
        <v>1</v>
      </c>
      <c r="F131" s="38">
        <v>119</v>
      </c>
      <c r="G131" s="39">
        <v>114</v>
      </c>
      <c r="H131" s="38" t="s">
        <v>221</v>
      </c>
      <c r="I131" s="40">
        <v>6</v>
      </c>
      <c r="J131" s="40">
        <v>6</v>
      </c>
      <c r="K131" s="40">
        <v>124</v>
      </c>
      <c r="L131" s="41">
        <v>0.6243386243386243</v>
      </c>
      <c r="M131" s="42" t="s">
        <v>96</v>
      </c>
      <c r="N131" s="42" t="s">
        <v>100</v>
      </c>
      <c r="O131" s="38">
        <v>4509507</v>
      </c>
      <c r="P131" s="38" t="b">
        <v>1</v>
      </c>
      <c r="Q131" s="43" t="s">
        <v>1</v>
      </c>
      <c r="R131" s="38" t="b">
        <v>1</v>
      </c>
      <c r="S131" s="43" t="b">
        <v>0</v>
      </c>
      <c r="T131" s="44" t="s">
        <v>1</v>
      </c>
      <c r="U131" s="45" t="b">
        <v>0</v>
      </c>
      <c r="V131" s="40">
        <v>110</v>
      </c>
      <c r="W131" s="44" t="s">
        <v>122</v>
      </c>
      <c r="X131" s="44" t="b">
        <v>1</v>
      </c>
      <c r="Y131" s="44" t="b">
        <v>0</v>
      </c>
      <c r="Z131" s="44" t="s">
        <v>69</v>
      </c>
      <c r="AA131" s="44" t="s">
        <v>70</v>
      </c>
      <c r="AB131" s="44" t="s">
        <v>122</v>
      </c>
      <c r="AC131" s="44" t="s">
        <v>72</v>
      </c>
      <c r="AD131" s="44" t="s">
        <v>73</v>
      </c>
      <c r="AE131" s="44" t="s">
        <v>74</v>
      </c>
      <c r="AF131" s="44" t="s">
        <v>75</v>
      </c>
      <c r="AG131" s="44" t="s">
        <v>101</v>
      </c>
      <c r="AH131" s="46" t="s">
        <v>93</v>
      </c>
    </row>
    <row r="132" spans="1:34">
      <c r="A132" s="38">
        <v>58</v>
      </c>
      <c r="B132" s="38" t="b">
        <v>0</v>
      </c>
      <c r="C132" s="38" t="b">
        <v>1</v>
      </c>
      <c r="D132" s="38">
        <v>1</v>
      </c>
      <c r="E132" s="38" t="b">
        <v>0</v>
      </c>
      <c r="F132" s="38">
        <v>120</v>
      </c>
      <c r="G132" s="39">
        <v>120</v>
      </c>
      <c r="H132" s="38" t="s">
        <v>222</v>
      </c>
      <c r="I132" s="40">
        <v>8</v>
      </c>
      <c r="J132" s="40">
        <v>8</v>
      </c>
      <c r="K132" s="40">
        <v>123</v>
      </c>
      <c r="L132" s="41">
        <v>0.60846560846560849</v>
      </c>
      <c r="M132" s="42" t="s">
        <v>91</v>
      </c>
      <c r="N132" s="42" t="s">
        <v>92</v>
      </c>
      <c r="O132" s="38">
        <v>1495447501</v>
      </c>
      <c r="P132" s="38" t="b">
        <v>1</v>
      </c>
      <c r="Q132" s="43" t="s">
        <v>1</v>
      </c>
      <c r="R132" s="38" t="b">
        <v>1</v>
      </c>
      <c r="S132" s="43" t="b">
        <v>0</v>
      </c>
      <c r="T132" s="44" t="s">
        <v>1</v>
      </c>
      <c r="U132" s="45" t="b">
        <v>0</v>
      </c>
      <c r="V132" s="40">
        <v>108</v>
      </c>
      <c r="W132" s="44" t="s">
        <v>118</v>
      </c>
      <c r="X132" s="44" t="b">
        <v>1</v>
      </c>
      <c r="Y132" s="44" t="b">
        <v>0</v>
      </c>
      <c r="Z132" s="44" t="s">
        <v>69</v>
      </c>
      <c r="AA132" s="44" t="s">
        <v>70</v>
      </c>
      <c r="AB132" s="44" t="s">
        <v>71</v>
      </c>
      <c r="AC132" s="44" t="s">
        <v>72</v>
      </c>
      <c r="AD132" s="44" t="s">
        <v>73</v>
      </c>
      <c r="AE132" s="44" t="s">
        <v>74</v>
      </c>
      <c r="AF132" s="44" t="s">
        <v>118</v>
      </c>
      <c r="AG132" s="44" t="s">
        <v>76</v>
      </c>
      <c r="AH132" s="46" t="s">
        <v>77</v>
      </c>
    </row>
    <row r="133" spans="1:34">
      <c r="A133" s="38">
        <v>133</v>
      </c>
      <c r="B133" s="38" t="b">
        <v>0</v>
      </c>
      <c r="C133" s="38" t="b">
        <v>0</v>
      </c>
      <c r="D133" s="38">
        <v>2</v>
      </c>
      <c r="E133" s="38" t="b">
        <v>0</v>
      </c>
      <c r="F133" s="38">
        <v>121</v>
      </c>
      <c r="G133" s="39">
        <v>120</v>
      </c>
      <c r="H133" s="38" t="s">
        <v>223</v>
      </c>
      <c r="I133" s="40">
        <v>7</v>
      </c>
      <c r="J133" s="40">
        <v>6</v>
      </c>
      <c r="K133" s="40">
        <v>123</v>
      </c>
      <c r="L133" s="41">
        <v>0.61904761904761907</v>
      </c>
      <c r="M133" s="42" t="s">
        <v>96</v>
      </c>
      <c r="N133" s="42" t="s">
        <v>92</v>
      </c>
      <c r="O133" s="38">
        <v>133855546</v>
      </c>
      <c r="P133" s="38" t="b">
        <v>1</v>
      </c>
      <c r="Q133" s="43" t="s">
        <v>1</v>
      </c>
      <c r="R133" s="38" t="b">
        <v>1</v>
      </c>
      <c r="S133" s="43" t="b">
        <v>0</v>
      </c>
      <c r="T133" s="44" t="s">
        <v>1</v>
      </c>
      <c r="U133" s="45" t="b">
        <v>0</v>
      </c>
      <c r="V133" s="40">
        <v>120</v>
      </c>
      <c r="W133" s="44" t="s">
        <v>112</v>
      </c>
      <c r="X133" s="44" t="b">
        <v>0</v>
      </c>
      <c r="Y133" s="44" t="b">
        <v>0</v>
      </c>
      <c r="Z133" s="44" t="s">
        <v>69</v>
      </c>
      <c r="AA133" s="44" t="s">
        <v>70</v>
      </c>
      <c r="AB133" s="44" t="s">
        <v>71</v>
      </c>
      <c r="AC133" s="44" t="s">
        <v>72</v>
      </c>
      <c r="AD133" s="44" t="s">
        <v>73</v>
      </c>
      <c r="AE133" s="44" t="s">
        <v>74</v>
      </c>
      <c r="AF133" s="44" t="s">
        <v>75</v>
      </c>
      <c r="AG133" s="44" t="s">
        <v>101</v>
      </c>
      <c r="AH133" s="46" t="s">
        <v>93</v>
      </c>
    </row>
    <row r="134" spans="1:34">
      <c r="A134" s="38">
        <v>187</v>
      </c>
      <c r="B134" s="38" t="b">
        <v>0</v>
      </c>
      <c r="C134" s="38" t="b">
        <v>1</v>
      </c>
      <c r="D134" s="38">
        <v>1</v>
      </c>
      <c r="E134" s="38" t="b">
        <v>1</v>
      </c>
      <c r="F134" s="38">
        <v>122</v>
      </c>
      <c r="G134" s="39">
        <v>122</v>
      </c>
      <c r="H134" s="38" t="s">
        <v>224</v>
      </c>
      <c r="I134" s="40">
        <v>7</v>
      </c>
      <c r="J134" s="40">
        <v>0</v>
      </c>
      <c r="K134" s="40">
        <v>122</v>
      </c>
      <c r="L134" s="41">
        <v>0.64550264550264547</v>
      </c>
      <c r="M134" s="42" t="s">
        <v>91</v>
      </c>
      <c r="N134" s="42" t="s">
        <v>100</v>
      </c>
      <c r="O134" s="38">
        <v>1562357712</v>
      </c>
      <c r="P134" s="38" t="b">
        <v>1</v>
      </c>
      <c r="Q134" s="43" t="s">
        <v>1</v>
      </c>
      <c r="R134" s="38" t="b">
        <v>1</v>
      </c>
      <c r="S134" s="43" t="b">
        <v>0</v>
      </c>
      <c r="T134" s="44" t="s">
        <v>1</v>
      </c>
      <c r="U134" s="45" t="b">
        <v>0</v>
      </c>
      <c r="V134" s="40">
        <v>103</v>
      </c>
      <c r="W134" s="44" t="s">
        <v>73</v>
      </c>
      <c r="X134" s="44" t="b">
        <v>1</v>
      </c>
      <c r="Y134" s="44" t="b">
        <v>1</v>
      </c>
      <c r="Z134" s="44" t="s">
        <v>69</v>
      </c>
      <c r="AA134" s="44" t="s">
        <v>70</v>
      </c>
      <c r="AB134" s="44" t="s">
        <v>71</v>
      </c>
      <c r="AC134" s="44" t="s">
        <v>72</v>
      </c>
      <c r="AD134" s="44" t="s">
        <v>73</v>
      </c>
      <c r="AE134" s="44" t="s">
        <v>74</v>
      </c>
      <c r="AF134" s="44" t="s">
        <v>75</v>
      </c>
      <c r="AG134" s="44" t="s">
        <v>101</v>
      </c>
      <c r="AH134" s="46" t="s">
        <v>93</v>
      </c>
    </row>
    <row r="135" spans="1:34" s="47" customFormat="1">
      <c r="A135" s="38">
        <v>164</v>
      </c>
      <c r="B135" s="38" t="b">
        <v>0</v>
      </c>
      <c r="C135" s="38" t="b">
        <v>1</v>
      </c>
      <c r="D135" s="38">
        <v>2</v>
      </c>
      <c r="E135" s="38" t="b">
        <v>1</v>
      </c>
      <c r="F135" s="38">
        <v>123</v>
      </c>
      <c r="G135" s="39">
        <v>122</v>
      </c>
      <c r="H135" s="38" t="s">
        <v>225</v>
      </c>
      <c r="I135" s="40">
        <v>8</v>
      </c>
      <c r="J135" s="40">
        <v>5</v>
      </c>
      <c r="K135" s="40">
        <v>122</v>
      </c>
      <c r="L135" s="41">
        <v>0.61904761904761907</v>
      </c>
      <c r="M135" s="42" t="s">
        <v>96</v>
      </c>
      <c r="N135" s="42" t="s">
        <v>92</v>
      </c>
      <c r="O135" s="38">
        <v>1110278291</v>
      </c>
      <c r="P135" s="38" t="b">
        <v>1</v>
      </c>
      <c r="Q135" s="43" t="s">
        <v>1</v>
      </c>
      <c r="R135" s="38" t="b">
        <v>1</v>
      </c>
      <c r="S135" s="43" t="b">
        <v>0</v>
      </c>
      <c r="T135" s="44" t="s">
        <v>1</v>
      </c>
      <c r="U135" s="45" t="b">
        <v>0</v>
      </c>
      <c r="V135" s="40">
        <v>113</v>
      </c>
      <c r="W135" s="44" t="s">
        <v>98</v>
      </c>
      <c r="X135" s="44" t="b">
        <v>0</v>
      </c>
      <c r="Y135" s="44" t="b">
        <v>0</v>
      </c>
      <c r="Z135" s="44" t="s">
        <v>69</v>
      </c>
      <c r="AA135" s="44" t="s">
        <v>70</v>
      </c>
      <c r="AB135" s="44" t="s">
        <v>71</v>
      </c>
      <c r="AC135" s="44" t="s">
        <v>72</v>
      </c>
      <c r="AD135" s="44" t="s">
        <v>73</v>
      </c>
      <c r="AE135" s="44" t="s">
        <v>74</v>
      </c>
      <c r="AF135" s="44" t="s">
        <v>75</v>
      </c>
      <c r="AG135" s="44" t="s">
        <v>76</v>
      </c>
      <c r="AH135" s="46" t="s">
        <v>93</v>
      </c>
    </row>
    <row r="136" spans="1:34">
      <c r="A136" s="38">
        <v>103</v>
      </c>
      <c r="B136" s="38" t="b">
        <v>0</v>
      </c>
      <c r="C136" s="38" t="b">
        <v>1</v>
      </c>
      <c r="D136" s="38">
        <v>3</v>
      </c>
      <c r="E136" s="38" t="b">
        <v>1</v>
      </c>
      <c r="F136" s="38">
        <v>124</v>
      </c>
      <c r="G136" s="39">
        <v>122</v>
      </c>
      <c r="H136" s="38" t="s">
        <v>226</v>
      </c>
      <c r="I136" s="40">
        <v>7</v>
      </c>
      <c r="J136" s="40">
        <v>0</v>
      </c>
      <c r="K136" s="40">
        <v>122</v>
      </c>
      <c r="L136" s="41">
        <v>0.64550264550264547</v>
      </c>
      <c r="M136" s="42" t="s">
        <v>91</v>
      </c>
      <c r="N136" s="42" t="s">
        <v>92</v>
      </c>
      <c r="O136" s="38">
        <v>1038186097</v>
      </c>
      <c r="P136" s="38" t="b">
        <v>1</v>
      </c>
      <c r="Q136" s="43" t="s">
        <v>1</v>
      </c>
      <c r="R136" s="38" t="b">
        <v>1</v>
      </c>
      <c r="S136" s="43" t="b">
        <v>0</v>
      </c>
      <c r="T136" s="44" t="s">
        <v>1</v>
      </c>
      <c r="U136" s="45" t="b">
        <v>0</v>
      </c>
      <c r="V136" s="40">
        <v>116</v>
      </c>
      <c r="W136" s="44" t="s">
        <v>112</v>
      </c>
      <c r="X136" s="44" t="b">
        <v>1</v>
      </c>
      <c r="Y136" s="44" t="b">
        <v>0</v>
      </c>
      <c r="Z136" s="44" t="s">
        <v>69</v>
      </c>
      <c r="AA136" s="44" t="s">
        <v>70</v>
      </c>
      <c r="AB136" s="44" t="s">
        <v>71</v>
      </c>
      <c r="AC136" s="44" t="s">
        <v>72</v>
      </c>
      <c r="AD136" s="44" t="s">
        <v>112</v>
      </c>
      <c r="AE136" s="44" t="s">
        <v>74</v>
      </c>
      <c r="AF136" s="44" t="s">
        <v>75</v>
      </c>
      <c r="AG136" s="44" t="s">
        <v>101</v>
      </c>
      <c r="AH136" s="46" t="s">
        <v>77</v>
      </c>
    </row>
    <row r="137" spans="1:34" s="47" customFormat="1">
      <c r="A137" s="38">
        <v>36</v>
      </c>
      <c r="B137" s="38" t="b">
        <v>0</v>
      </c>
      <c r="C137" s="38" t="b">
        <v>1</v>
      </c>
      <c r="D137" s="38">
        <v>4</v>
      </c>
      <c r="E137" s="38" t="b">
        <v>1</v>
      </c>
      <c r="F137" s="38">
        <v>125</v>
      </c>
      <c r="G137" s="39">
        <v>122</v>
      </c>
      <c r="H137" s="38" t="s">
        <v>227</v>
      </c>
      <c r="I137" s="40">
        <v>7</v>
      </c>
      <c r="J137" s="40">
        <v>0</v>
      </c>
      <c r="K137" s="40">
        <v>122</v>
      </c>
      <c r="L137" s="41">
        <v>0.64550264550264547</v>
      </c>
      <c r="M137" s="42" t="s">
        <v>96</v>
      </c>
      <c r="N137" s="42" t="s">
        <v>100</v>
      </c>
      <c r="O137" s="38">
        <v>847139186</v>
      </c>
      <c r="P137" s="38" t="b">
        <v>1</v>
      </c>
      <c r="Q137" s="43" t="s">
        <v>1</v>
      </c>
      <c r="R137" s="38" t="b">
        <v>1</v>
      </c>
      <c r="S137" s="43" t="b">
        <v>0</v>
      </c>
      <c r="T137" s="44" t="s">
        <v>1</v>
      </c>
      <c r="U137" s="45" t="b">
        <v>0</v>
      </c>
      <c r="V137" s="40">
        <v>114</v>
      </c>
      <c r="W137" s="44" t="s">
        <v>75</v>
      </c>
      <c r="X137" s="44" t="b">
        <v>1</v>
      </c>
      <c r="Y137" s="44" t="b">
        <v>1</v>
      </c>
      <c r="Z137" s="44" t="s">
        <v>98</v>
      </c>
      <c r="AA137" s="44" t="s">
        <v>70</v>
      </c>
      <c r="AB137" s="44" t="s">
        <v>71</v>
      </c>
      <c r="AC137" s="44" t="s">
        <v>72</v>
      </c>
      <c r="AD137" s="44" t="s">
        <v>73</v>
      </c>
      <c r="AE137" s="44" t="s">
        <v>192</v>
      </c>
      <c r="AF137" s="44" t="s">
        <v>75</v>
      </c>
      <c r="AG137" s="44" t="s">
        <v>76</v>
      </c>
      <c r="AH137" s="46" t="s">
        <v>77</v>
      </c>
    </row>
    <row r="138" spans="1:34">
      <c r="A138" s="38">
        <v>50</v>
      </c>
      <c r="B138" s="38" t="b">
        <v>0</v>
      </c>
      <c r="C138" s="38" t="b">
        <v>1</v>
      </c>
      <c r="D138" s="38">
        <v>5</v>
      </c>
      <c r="E138" s="38" t="b">
        <v>1</v>
      </c>
      <c r="F138" s="38">
        <v>126</v>
      </c>
      <c r="G138" s="39">
        <v>122</v>
      </c>
      <c r="H138" s="38" t="s">
        <v>228</v>
      </c>
      <c r="I138" s="40">
        <v>8</v>
      </c>
      <c r="J138" s="40">
        <v>7</v>
      </c>
      <c r="K138" s="40">
        <v>122</v>
      </c>
      <c r="L138" s="41">
        <v>0.60846560846560849</v>
      </c>
      <c r="M138" s="42" t="s">
        <v>96</v>
      </c>
      <c r="N138" s="42" t="s">
        <v>100</v>
      </c>
      <c r="O138" s="38">
        <v>453612239</v>
      </c>
      <c r="P138" s="38" t="b">
        <v>1</v>
      </c>
      <c r="Q138" s="43" t="s">
        <v>1</v>
      </c>
      <c r="R138" s="38" t="b">
        <v>1</v>
      </c>
      <c r="S138" s="43" t="b">
        <v>0</v>
      </c>
      <c r="T138" s="44" t="s">
        <v>1</v>
      </c>
      <c r="U138" s="45" t="b">
        <v>0</v>
      </c>
      <c r="V138" s="40">
        <v>114</v>
      </c>
      <c r="W138" s="44" t="s">
        <v>118</v>
      </c>
      <c r="X138" s="44" t="b">
        <v>0</v>
      </c>
      <c r="Y138" s="44" t="b">
        <v>0</v>
      </c>
      <c r="Z138" s="44" t="s">
        <v>98</v>
      </c>
      <c r="AA138" s="44" t="s">
        <v>70</v>
      </c>
      <c r="AB138" s="44" t="s">
        <v>71</v>
      </c>
      <c r="AC138" s="44" t="s">
        <v>72</v>
      </c>
      <c r="AD138" s="44" t="s">
        <v>73</v>
      </c>
      <c r="AE138" s="44" t="s">
        <v>74</v>
      </c>
      <c r="AF138" s="44" t="s">
        <v>75</v>
      </c>
      <c r="AG138" s="44" t="s">
        <v>76</v>
      </c>
      <c r="AH138" s="46" t="s">
        <v>77</v>
      </c>
    </row>
    <row r="139" spans="1:34" s="47" customFormat="1">
      <c r="A139" s="38">
        <v>32</v>
      </c>
      <c r="B139" s="38" t="b">
        <v>0</v>
      </c>
      <c r="C139" s="38" t="b">
        <v>1</v>
      </c>
      <c r="D139" s="38">
        <v>1</v>
      </c>
      <c r="E139" s="38" t="b">
        <v>0</v>
      </c>
      <c r="F139" s="38">
        <v>127</v>
      </c>
      <c r="G139" s="39">
        <v>127</v>
      </c>
      <c r="H139" s="38" t="s">
        <v>229</v>
      </c>
      <c r="I139" s="40">
        <v>8</v>
      </c>
      <c r="J139" s="40">
        <v>0</v>
      </c>
      <c r="K139" s="40">
        <v>121</v>
      </c>
      <c r="L139" s="41">
        <v>0.64021164021164023</v>
      </c>
      <c r="M139" s="42" t="s">
        <v>96</v>
      </c>
      <c r="N139" s="42" t="s">
        <v>92</v>
      </c>
      <c r="O139" s="38">
        <v>1387765921</v>
      </c>
      <c r="P139" s="38" t="b">
        <v>1</v>
      </c>
      <c r="Q139" s="43" t="s">
        <v>1</v>
      </c>
      <c r="R139" s="38" t="b">
        <v>1</v>
      </c>
      <c r="S139" s="43" t="b">
        <v>0</v>
      </c>
      <c r="T139" s="44" t="s">
        <v>1</v>
      </c>
      <c r="U139" s="45" t="b">
        <v>0</v>
      </c>
      <c r="V139" s="40">
        <v>104</v>
      </c>
      <c r="W139" s="44" t="s">
        <v>72</v>
      </c>
      <c r="X139" s="44" t="b">
        <v>1</v>
      </c>
      <c r="Y139" s="44" t="b">
        <v>1</v>
      </c>
      <c r="Z139" s="44" t="s">
        <v>69</v>
      </c>
      <c r="AA139" s="44" t="s">
        <v>70</v>
      </c>
      <c r="AB139" s="44" t="s">
        <v>71</v>
      </c>
      <c r="AC139" s="44" t="s">
        <v>72</v>
      </c>
      <c r="AD139" s="44" t="s">
        <v>73</v>
      </c>
      <c r="AE139" s="44" t="s">
        <v>74</v>
      </c>
      <c r="AF139" s="44" t="s">
        <v>75</v>
      </c>
      <c r="AG139" s="44" t="s">
        <v>101</v>
      </c>
      <c r="AH139" s="46" t="s">
        <v>77</v>
      </c>
    </row>
    <row r="140" spans="1:34">
      <c r="A140" s="38">
        <v>26</v>
      </c>
      <c r="B140" s="38" t="b">
        <v>0</v>
      </c>
      <c r="C140" s="38" t="b">
        <v>1</v>
      </c>
      <c r="D140" s="38">
        <v>2</v>
      </c>
      <c r="E140" s="38" t="b">
        <v>0</v>
      </c>
      <c r="F140" s="38">
        <v>128</v>
      </c>
      <c r="G140" s="39">
        <v>127</v>
      </c>
      <c r="H140" s="38" t="s">
        <v>230</v>
      </c>
      <c r="I140" s="40">
        <v>7</v>
      </c>
      <c r="J140" s="40">
        <v>3</v>
      </c>
      <c r="K140" s="40">
        <v>121</v>
      </c>
      <c r="L140" s="41">
        <v>0.6243386243386243</v>
      </c>
      <c r="M140" s="42" t="s">
        <v>91</v>
      </c>
      <c r="N140" s="42" t="s">
        <v>100</v>
      </c>
      <c r="O140" s="38">
        <v>1094363938</v>
      </c>
      <c r="P140" s="38" t="b">
        <v>1</v>
      </c>
      <c r="Q140" s="43" t="s">
        <v>1</v>
      </c>
      <c r="R140" s="38" t="b">
        <v>1</v>
      </c>
      <c r="S140" s="43" t="b">
        <v>0</v>
      </c>
      <c r="T140" s="44" t="s">
        <v>1</v>
      </c>
      <c r="U140" s="45" t="b">
        <v>0</v>
      </c>
      <c r="V140" s="40">
        <v>107</v>
      </c>
      <c r="W140" s="44" t="s">
        <v>93</v>
      </c>
      <c r="X140" s="44" t="b">
        <v>1</v>
      </c>
      <c r="Y140" s="44" t="b">
        <v>0</v>
      </c>
      <c r="Z140" s="44" t="s">
        <v>69</v>
      </c>
      <c r="AA140" s="44" t="s">
        <v>70</v>
      </c>
      <c r="AB140" s="44" t="s">
        <v>71</v>
      </c>
      <c r="AC140" s="44" t="s">
        <v>72</v>
      </c>
      <c r="AD140" s="44" t="s">
        <v>112</v>
      </c>
      <c r="AE140" s="44" t="s">
        <v>74</v>
      </c>
      <c r="AF140" s="44" t="s">
        <v>75</v>
      </c>
      <c r="AG140" s="44" t="s">
        <v>76</v>
      </c>
      <c r="AH140" s="46" t="s">
        <v>93</v>
      </c>
    </row>
    <row r="141" spans="1:34">
      <c r="A141" s="38">
        <v>162</v>
      </c>
      <c r="B141" s="38" t="b">
        <v>0</v>
      </c>
      <c r="C141" s="38" t="b">
        <v>1</v>
      </c>
      <c r="D141" s="38">
        <v>3</v>
      </c>
      <c r="E141" s="38" t="b">
        <v>0</v>
      </c>
      <c r="F141" s="38">
        <v>129</v>
      </c>
      <c r="G141" s="39">
        <v>127</v>
      </c>
      <c r="H141" s="38" t="s">
        <v>231</v>
      </c>
      <c r="I141" s="40">
        <v>8</v>
      </c>
      <c r="J141" s="40">
        <v>6</v>
      </c>
      <c r="K141" s="40">
        <v>121</v>
      </c>
      <c r="L141" s="41">
        <v>0.60846560846560849</v>
      </c>
      <c r="M141" s="42" t="s">
        <v>96</v>
      </c>
      <c r="N141" s="42" t="s">
        <v>92</v>
      </c>
      <c r="O141" s="38">
        <v>231824611</v>
      </c>
      <c r="P141" s="38" t="b">
        <v>1</v>
      </c>
      <c r="Q141" s="43" t="s">
        <v>1</v>
      </c>
      <c r="R141" s="38" t="b">
        <v>1</v>
      </c>
      <c r="S141" s="43" t="b">
        <v>0</v>
      </c>
      <c r="T141" s="44" t="s">
        <v>1</v>
      </c>
      <c r="U141" s="45" t="b">
        <v>0</v>
      </c>
      <c r="V141" s="40">
        <v>111</v>
      </c>
      <c r="W141" s="44" t="s">
        <v>122</v>
      </c>
      <c r="X141" s="44" t="b">
        <v>0</v>
      </c>
      <c r="Y141" s="44" t="b">
        <v>0</v>
      </c>
      <c r="Z141" s="44" t="s">
        <v>69</v>
      </c>
      <c r="AA141" s="44" t="s">
        <v>70</v>
      </c>
      <c r="AB141" s="44" t="s">
        <v>71</v>
      </c>
      <c r="AC141" s="44" t="s">
        <v>72</v>
      </c>
      <c r="AD141" s="44" t="s">
        <v>73</v>
      </c>
      <c r="AE141" s="44" t="s">
        <v>74</v>
      </c>
      <c r="AF141" s="44" t="s">
        <v>75</v>
      </c>
      <c r="AG141" s="44" t="s">
        <v>76</v>
      </c>
      <c r="AH141" s="46" t="s">
        <v>93</v>
      </c>
    </row>
    <row r="142" spans="1:34">
      <c r="A142" s="38">
        <v>107</v>
      </c>
      <c r="B142" s="38" t="b">
        <v>0</v>
      </c>
      <c r="C142" s="38" t="b">
        <v>1</v>
      </c>
      <c r="D142" s="38">
        <v>4</v>
      </c>
      <c r="E142" s="38" t="b">
        <v>0</v>
      </c>
      <c r="F142" s="38">
        <v>130</v>
      </c>
      <c r="G142" s="39">
        <v>127</v>
      </c>
      <c r="H142" s="38" t="s">
        <v>232</v>
      </c>
      <c r="I142" s="40">
        <v>7</v>
      </c>
      <c r="J142" s="40">
        <v>0</v>
      </c>
      <c r="K142" s="40">
        <v>121</v>
      </c>
      <c r="L142" s="41">
        <v>0.64021164021164023</v>
      </c>
      <c r="M142" s="42" t="s">
        <v>96</v>
      </c>
      <c r="N142" s="42" t="s">
        <v>92</v>
      </c>
      <c r="O142" s="38">
        <v>153143532</v>
      </c>
      <c r="P142" s="38" t="b">
        <v>1</v>
      </c>
      <c r="Q142" s="43" t="s">
        <v>1</v>
      </c>
      <c r="R142" s="38" t="b">
        <v>1</v>
      </c>
      <c r="S142" s="43" t="b">
        <v>0</v>
      </c>
      <c r="T142" s="44" t="s">
        <v>1</v>
      </c>
      <c r="U142" s="45" t="b">
        <v>0</v>
      </c>
      <c r="V142" s="40">
        <v>115</v>
      </c>
      <c r="W142" s="44" t="s">
        <v>75</v>
      </c>
      <c r="X142" s="44" t="b">
        <v>1</v>
      </c>
      <c r="Y142" s="44" t="b">
        <v>1</v>
      </c>
      <c r="Z142" s="44" t="s">
        <v>69</v>
      </c>
      <c r="AA142" s="44" t="s">
        <v>70</v>
      </c>
      <c r="AB142" s="44" t="s">
        <v>71</v>
      </c>
      <c r="AC142" s="44" t="s">
        <v>72</v>
      </c>
      <c r="AD142" s="44" t="s">
        <v>73</v>
      </c>
      <c r="AE142" s="44" t="s">
        <v>74</v>
      </c>
      <c r="AF142" s="44" t="s">
        <v>75</v>
      </c>
      <c r="AG142" s="44" t="s">
        <v>101</v>
      </c>
      <c r="AH142" s="46" t="s">
        <v>93</v>
      </c>
    </row>
    <row r="143" spans="1:34">
      <c r="A143" s="38">
        <v>61</v>
      </c>
      <c r="B143" s="38" t="b">
        <v>0</v>
      </c>
      <c r="C143" s="38" t="b">
        <v>1</v>
      </c>
      <c r="D143" s="38">
        <v>1</v>
      </c>
      <c r="E143" s="38" t="b">
        <v>1</v>
      </c>
      <c r="F143" s="38">
        <v>131</v>
      </c>
      <c r="G143" s="39">
        <v>131</v>
      </c>
      <c r="H143" s="38" t="s">
        <v>233</v>
      </c>
      <c r="I143" s="40">
        <v>6</v>
      </c>
      <c r="J143" s="40">
        <v>5</v>
      </c>
      <c r="K143" s="40">
        <v>120</v>
      </c>
      <c r="L143" s="41">
        <v>0.60846560846560849</v>
      </c>
      <c r="M143" s="42" t="s">
        <v>91</v>
      </c>
      <c r="N143" s="42" t="s">
        <v>92</v>
      </c>
      <c r="O143" s="38">
        <v>992881179</v>
      </c>
      <c r="P143" s="38" t="b">
        <v>1</v>
      </c>
      <c r="Q143" s="43" t="s">
        <v>1</v>
      </c>
      <c r="R143" s="38" t="b">
        <v>1</v>
      </c>
      <c r="S143" s="43" t="b">
        <v>0</v>
      </c>
      <c r="T143" s="44" t="s">
        <v>1</v>
      </c>
      <c r="U143" s="45" t="b">
        <v>0</v>
      </c>
      <c r="V143" s="40">
        <v>81</v>
      </c>
      <c r="W143" s="44" t="s">
        <v>73</v>
      </c>
      <c r="X143" s="44" t="b">
        <v>1</v>
      </c>
      <c r="Y143" s="44" t="b">
        <v>1</v>
      </c>
      <c r="Z143" s="44" t="s">
        <v>98</v>
      </c>
      <c r="AA143" s="44" t="s">
        <v>70</v>
      </c>
      <c r="AB143" s="44" t="s">
        <v>71</v>
      </c>
      <c r="AC143" s="44" t="s">
        <v>72</v>
      </c>
      <c r="AD143" s="44" t="s">
        <v>73</v>
      </c>
      <c r="AE143" s="44" t="s">
        <v>74</v>
      </c>
      <c r="AF143" s="44" t="s">
        <v>118</v>
      </c>
      <c r="AG143" s="44" t="s">
        <v>76</v>
      </c>
      <c r="AH143" s="46" t="s">
        <v>93</v>
      </c>
    </row>
    <row r="144" spans="1:34">
      <c r="A144" s="38">
        <v>62</v>
      </c>
      <c r="B144" s="38" t="b">
        <v>0</v>
      </c>
      <c r="C144" s="38" t="b">
        <v>1</v>
      </c>
      <c r="D144" s="38">
        <v>2</v>
      </c>
      <c r="E144" s="38" t="b">
        <v>1</v>
      </c>
      <c r="F144" s="38">
        <v>132</v>
      </c>
      <c r="G144" s="39">
        <v>131</v>
      </c>
      <c r="H144" s="38" t="s">
        <v>234</v>
      </c>
      <c r="I144" s="40">
        <v>7</v>
      </c>
      <c r="J144" s="40">
        <v>4</v>
      </c>
      <c r="K144" s="40">
        <v>120</v>
      </c>
      <c r="L144" s="41">
        <v>0.61375661375661372</v>
      </c>
      <c r="M144" s="42" t="s">
        <v>91</v>
      </c>
      <c r="N144" s="42" t="s">
        <v>92</v>
      </c>
      <c r="O144" s="38">
        <v>469489163</v>
      </c>
      <c r="P144" s="38" t="b">
        <v>1</v>
      </c>
      <c r="Q144" s="43" t="s">
        <v>1</v>
      </c>
      <c r="R144" s="38" t="b">
        <v>1</v>
      </c>
      <c r="S144" s="43" t="b">
        <v>0</v>
      </c>
      <c r="T144" s="44" t="s">
        <v>1</v>
      </c>
      <c r="U144" s="45" t="b">
        <v>0</v>
      </c>
      <c r="V144" s="40">
        <v>115</v>
      </c>
      <c r="W144" s="44" t="s">
        <v>72</v>
      </c>
      <c r="X144" s="44" t="b">
        <v>1</v>
      </c>
      <c r="Y144" s="44" t="b">
        <v>1</v>
      </c>
      <c r="Z144" s="44" t="s">
        <v>69</v>
      </c>
      <c r="AA144" s="44" t="s">
        <v>70</v>
      </c>
      <c r="AB144" s="44" t="s">
        <v>71</v>
      </c>
      <c r="AC144" s="44" t="s">
        <v>72</v>
      </c>
      <c r="AD144" s="44" t="s">
        <v>73</v>
      </c>
      <c r="AE144" s="44" t="s">
        <v>192</v>
      </c>
      <c r="AF144" s="44" t="s">
        <v>75</v>
      </c>
      <c r="AG144" s="44" t="s">
        <v>101</v>
      </c>
      <c r="AH144" s="46" t="s">
        <v>77</v>
      </c>
    </row>
    <row r="145" spans="1:34">
      <c r="A145" s="38">
        <v>172</v>
      </c>
      <c r="B145" s="38" t="b">
        <v>0</v>
      </c>
      <c r="C145" s="38" t="b">
        <v>1</v>
      </c>
      <c r="D145" s="38">
        <v>3</v>
      </c>
      <c r="E145" s="38" t="b">
        <v>1</v>
      </c>
      <c r="F145" s="38">
        <v>133</v>
      </c>
      <c r="G145" s="39">
        <v>131</v>
      </c>
      <c r="H145" s="38" t="s">
        <v>235</v>
      </c>
      <c r="I145" s="40">
        <v>8</v>
      </c>
      <c r="J145" s="40">
        <v>4</v>
      </c>
      <c r="K145" s="40">
        <v>120</v>
      </c>
      <c r="L145" s="41">
        <v>0.61375661375661372</v>
      </c>
      <c r="M145" s="42" t="s">
        <v>96</v>
      </c>
      <c r="N145" s="42" t="s">
        <v>100</v>
      </c>
      <c r="O145" s="38">
        <v>465924579</v>
      </c>
      <c r="P145" s="38" t="b">
        <v>1</v>
      </c>
      <c r="Q145" s="43" t="s">
        <v>1</v>
      </c>
      <c r="R145" s="38" t="b">
        <v>1</v>
      </c>
      <c r="S145" s="43" t="b">
        <v>0</v>
      </c>
      <c r="T145" s="44" t="s">
        <v>1</v>
      </c>
      <c r="U145" s="45" t="b">
        <v>0</v>
      </c>
      <c r="V145" s="40">
        <v>109</v>
      </c>
      <c r="W145" s="44" t="s">
        <v>118</v>
      </c>
      <c r="X145" s="44" t="b">
        <v>0</v>
      </c>
      <c r="Y145" s="44" t="b">
        <v>0</v>
      </c>
      <c r="Z145" s="44" t="s">
        <v>69</v>
      </c>
      <c r="AA145" s="44" t="s">
        <v>178</v>
      </c>
      <c r="AB145" s="44" t="s">
        <v>71</v>
      </c>
      <c r="AC145" s="44" t="s">
        <v>72</v>
      </c>
      <c r="AD145" s="44" t="s">
        <v>73</v>
      </c>
      <c r="AE145" s="44" t="s">
        <v>74</v>
      </c>
      <c r="AF145" s="44" t="s">
        <v>75</v>
      </c>
      <c r="AG145" s="44" t="s">
        <v>76</v>
      </c>
      <c r="AH145" s="46" t="s">
        <v>77</v>
      </c>
    </row>
    <row r="146" spans="1:34">
      <c r="A146" s="38">
        <v>169</v>
      </c>
      <c r="B146" s="38" t="b">
        <v>0</v>
      </c>
      <c r="C146" s="38" t="b">
        <v>1</v>
      </c>
      <c r="D146" s="38">
        <v>4</v>
      </c>
      <c r="E146" s="38" t="b">
        <v>1</v>
      </c>
      <c r="F146" s="38">
        <v>134</v>
      </c>
      <c r="G146" s="39">
        <v>131</v>
      </c>
      <c r="H146" s="38" t="s">
        <v>236</v>
      </c>
      <c r="I146" s="40">
        <v>7</v>
      </c>
      <c r="J146" s="40">
        <v>5</v>
      </c>
      <c r="K146" s="40">
        <v>120</v>
      </c>
      <c r="L146" s="41">
        <v>0.60846560846560849</v>
      </c>
      <c r="M146" s="42" t="s">
        <v>96</v>
      </c>
      <c r="N146" s="42" t="s">
        <v>100</v>
      </c>
      <c r="O146" s="38">
        <v>414470850</v>
      </c>
      <c r="P146" s="38" t="b">
        <v>1</v>
      </c>
      <c r="Q146" s="43" t="s">
        <v>1</v>
      </c>
      <c r="R146" s="38" t="b">
        <v>1</v>
      </c>
      <c r="S146" s="43" t="b">
        <v>0</v>
      </c>
      <c r="T146" s="44" t="s">
        <v>1</v>
      </c>
      <c r="U146" s="45" t="b">
        <v>0</v>
      </c>
      <c r="V146" s="40">
        <v>109</v>
      </c>
      <c r="W146" s="44" t="s">
        <v>122</v>
      </c>
      <c r="X146" s="44" t="b">
        <v>0</v>
      </c>
      <c r="Y146" s="44" t="b">
        <v>0</v>
      </c>
      <c r="Z146" s="44" t="s">
        <v>69</v>
      </c>
      <c r="AA146" s="44" t="s">
        <v>70</v>
      </c>
      <c r="AB146" s="44" t="s">
        <v>71</v>
      </c>
      <c r="AC146" s="44" t="s">
        <v>103</v>
      </c>
      <c r="AD146" s="44" t="s">
        <v>73</v>
      </c>
      <c r="AE146" s="44" t="s">
        <v>74</v>
      </c>
      <c r="AF146" s="44" t="s">
        <v>75</v>
      </c>
      <c r="AG146" s="44" t="s">
        <v>76</v>
      </c>
      <c r="AH146" s="46" t="s">
        <v>93</v>
      </c>
    </row>
    <row r="147" spans="1:34">
      <c r="A147" s="38">
        <v>153</v>
      </c>
      <c r="B147" s="38" t="b">
        <v>0</v>
      </c>
      <c r="C147" s="38" t="b">
        <v>0</v>
      </c>
      <c r="D147" s="38">
        <v>1</v>
      </c>
      <c r="E147" s="38" t="b">
        <v>0</v>
      </c>
      <c r="F147" s="38">
        <v>135</v>
      </c>
      <c r="G147" s="39">
        <v>135</v>
      </c>
      <c r="H147" s="38" t="s">
        <v>237</v>
      </c>
      <c r="I147" s="40">
        <v>3</v>
      </c>
      <c r="J147" s="40">
        <v>6</v>
      </c>
      <c r="K147" s="40">
        <v>119</v>
      </c>
      <c r="L147" s="41">
        <v>0.59788359788359791</v>
      </c>
      <c r="M147" s="42" t="s">
        <v>91</v>
      </c>
      <c r="N147" s="42" t="s">
        <v>92</v>
      </c>
      <c r="O147" s="38">
        <v>1941173693</v>
      </c>
      <c r="P147" s="38" t="b">
        <v>0</v>
      </c>
      <c r="Q147" s="43" t="s">
        <v>1</v>
      </c>
      <c r="R147" s="38" t="b">
        <v>1</v>
      </c>
      <c r="S147" s="43" t="b">
        <v>0</v>
      </c>
      <c r="T147" s="44" t="s">
        <v>1</v>
      </c>
      <c r="U147" s="45" t="b">
        <v>0</v>
      </c>
      <c r="V147" s="40">
        <v>96</v>
      </c>
      <c r="W147" s="44" t="s">
        <v>93</v>
      </c>
      <c r="X147" s="44" t="b">
        <v>0</v>
      </c>
      <c r="Y147" s="44" t="b">
        <v>0</v>
      </c>
      <c r="Z147" s="44" t="s">
        <v>98</v>
      </c>
      <c r="AA147" s="44" t="s">
        <v>178</v>
      </c>
      <c r="AB147" s="44" t="s">
        <v>122</v>
      </c>
      <c r="AC147" s="44" t="s">
        <v>72</v>
      </c>
      <c r="AD147" s="44" t="s">
        <v>112</v>
      </c>
      <c r="AE147" s="44" t="s">
        <v>192</v>
      </c>
      <c r="AF147" s="44" t="s">
        <v>118</v>
      </c>
      <c r="AG147" s="44" t="s">
        <v>76</v>
      </c>
      <c r="AH147" s="46" t="s">
        <v>77</v>
      </c>
    </row>
    <row r="148" spans="1:34">
      <c r="A148" s="38">
        <v>135</v>
      </c>
      <c r="B148" s="38" t="b">
        <v>0</v>
      </c>
      <c r="C148" s="38" t="b">
        <v>1</v>
      </c>
      <c r="D148" s="38">
        <v>2</v>
      </c>
      <c r="E148" s="38" t="b">
        <v>0</v>
      </c>
      <c r="F148" s="38">
        <v>136</v>
      </c>
      <c r="G148" s="39">
        <v>135</v>
      </c>
      <c r="H148" s="38" t="s">
        <v>238</v>
      </c>
      <c r="I148" s="40">
        <v>8</v>
      </c>
      <c r="J148" s="40">
        <v>5</v>
      </c>
      <c r="K148" s="40">
        <v>119</v>
      </c>
      <c r="L148" s="41">
        <v>0.60317460317460314</v>
      </c>
      <c r="M148" s="42" t="s">
        <v>96</v>
      </c>
      <c r="N148" s="42" t="s">
        <v>92</v>
      </c>
      <c r="O148" s="38">
        <v>1278710138</v>
      </c>
      <c r="P148" s="38" t="b">
        <v>0</v>
      </c>
      <c r="Q148" s="43" t="s">
        <v>1</v>
      </c>
      <c r="R148" s="38" t="b">
        <v>1</v>
      </c>
      <c r="S148" s="43" t="b">
        <v>0</v>
      </c>
      <c r="T148" s="44" t="s">
        <v>1</v>
      </c>
      <c r="U148" s="45" t="b">
        <v>0</v>
      </c>
      <c r="V148" s="40">
        <v>111</v>
      </c>
      <c r="W148" s="44" t="s">
        <v>192</v>
      </c>
      <c r="X148" s="44" t="b">
        <v>0</v>
      </c>
      <c r="Y148" s="44" t="b">
        <v>0</v>
      </c>
      <c r="Z148" s="44" t="s">
        <v>69</v>
      </c>
      <c r="AA148" s="44" t="s">
        <v>70</v>
      </c>
      <c r="AB148" s="44" t="s">
        <v>122</v>
      </c>
      <c r="AC148" s="44" t="s">
        <v>72</v>
      </c>
      <c r="AD148" s="44" t="s">
        <v>73</v>
      </c>
      <c r="AE148" s="44" t="s">
        <v>74</v>
      </c>
      <c r="AF148" s="44" t="s">
        <v>75</v>
      </c>
      <c r="AG148" s="44" t="s">
        <v>76</v>
      </c>
      <c r="AH148" s="46" t="s">
        <v>77</v>
      </c>
    </row>
    <row r="149" spans="1:34">
      <c r="A149" s="38">
        <v>168</v>
      </c>
      <c r="B149" s="38" t="b">
        <v>0</v>
      </c>
      <c r="C149" s="38" t="b">
        <v>1</v>
      </c>
      <c r="D149" s="38">
        <v>3</v>
      </c>
      <c r="E149" s="38" t="b">
        <v>0</v>
      </c>
      <c r="F149" s="38">
        <v>137</v>
      </c>
      <c r="G149" s="39">
        <v>135</v>
      </c>
      <c r="H149" s="38" t="s">
        <v>239</v>
      </c>
      <c r="I149" s="40">
        <v>8</v>
      </c>
      <c r="J149" s="40">
        <v>0</v>
      </c>
      <c r="K149" s="40">
        <v>119</v>
      </c>
      <c r="L149" s="41">
        <v>0.62962962962962965</v>
      </c>
      <c r="M149" s="42" t="s">
        <v>91</v>
      </c>
      <c r="N149" s="42" t="s">
        <v>92</v>
      </c>
      <c r="O149" s="38">
        <v>824574944</v>
      </c>
      <c r="P149" s="38" t="b">
        <v>0</v>
      </c>
      <c r="Q149" s="43" t="s">
        <v>1</v>
      </c>
      <c r="R149" s="38" t="b">
        <v>1</v>
      </c>
      <c r="S149" s="43" t="b">
        <v>0</v>
      </c>
      <c r="T149" s="44" t="s">
        <v>1</v>
      </c>
      <c r="U149" s="45" t="b">
        <v>0</v>
      </c>
      <c r="V149" s="40">
        <v>116</v>
      </c>
      <c r="W149" s="44" t="s">
        <v>118</v>
      </c>
      <c r="X149" s="44" t="b">
        <v>0</v>
      </c>
      <c r="Y149" s="44" t="b">
        <v>0</v>
      </c>
      <c r="Z149" s="44" t="s">
        <v>69</v>
      </c>
      <c r="AA149" s="44" t="s">
        <v>70</v>
      </c>
      <c r="AB149" s="44" t="s">
        <v>71</v>
      </c>
      <c r="AC149" s="44" t="s">
        <v>72</v>
      </c>
      <c r="AD149" s="44" t="s">
        <v>73</v>
      </c>
      <c r="AE149" s="44" t="s">
        <v>192</v>
      </c>
      <c r="AF149" s="44" t="s">
        <v>75</v>
      </c>
      <c r="AG149" s="44" t="s">
        <v>76</v>
      </c>
      <c r="AH149" s="46" t="s">
        <v>77</v>
      </c>
    </row>
    <row r="150" spans="1:34">
      <c r="A150" s="38">
        <v>104</v>
      </c>
      <c r="B150" s="38" t="b">
        <v>0</v>
      </c>
      <c r="C150" s="38" t="b">
        <v>1</v>
      </c>
      <c r="D150" s="38">
        <v>1</v>
      </c>
      <c r="E150" s="38" t="b">
        <v>1</v>
      </c>
      <c r="F150" s="38">
        <v>138</v>
      </c>
      <c r="G150" s="39">
        <v>138</v>
      </c>
      <c r="H150" s="38" t="s">
        <v>240</v>
      </c>
      <c r="I150" s="40">
        <v>7</v>
      </c>
      <c r="J150" s="40">
        <v>7</v>
      </c>
      <c r="K150" s="40">
        <v>118</v>
      </c>
      <c r="L150" s="41">
        <v>0.58730158730158732</v>
      </c>
      <c r="M150" s="42" t="s">
        <v>96</v>
      </c>
      <c r="N150" s="42" t="s">
        <v>92</v>
      </c>
      <c r="O150" s="38">
        <v>937299644</v>
      </c>
      <c r="P150" s="38" t="b">
        <v>0</v>
      </c>
      <c r="Q150" s="43" t="s">
        <v>1</v>
      </c>
      <c r="R150" s="38" t="b">
        <v>1</v>
      </c>
      <c r="S150" s="43" t="b">
        <v>0</v>
      </c>
      <c r="T150" s="44" t="s">
        <v>1</v>
      </c>
      <c r="U150" s="45" t="b">
        <v>0</v>
      </c>
      <c r="V150" s="40">
        <v>109</v>
      </c>
      <c r="W150" s="44" t="s">
        <v>118</v>
      </c>
      <c r="X150" s="44" t="b">
        <v>1</v>
      </c>
      <c r="Y150" s="44" t="b">
        <v>0</v>
      </c>
      <c r="Z150" s="44" t="s">
        <v>69</v>
      </c>
      <c r="AA150" s="44" t="s">
        <v>70</v>
      </c>
      <c r="AB150" s="44" t="s">
        <v>71</v>
      </c>
      <c r="AC150" s="44" t="s">
        <v>72</v>
      </c>
      <c r="AD150" s="44" t="s">
        <v>73</v>
      </c>
      <c r="AE150" s="44" t="s">
        <v>192</v>
      </c>
      <c r="AF150" s="44" t="s">
        <v>118</v>
      </c>
      <c r="AG150" s="44" t="s">
        <v>76</v>
      </c>
      <c r="AH150" s="46" t="s">
        <v>77</v>
      </c>
    </row>
    <row r="151" spans="1:34">
      <c r="A151" s="38">
        <v>142</v>
      </c>
      <c r="B151" s="38" t="b">
        <v>0</v>
      </c>
      <c r="C151" s="38" t="b">
        <v>1</v>
      </c>
      <c r="D151" s="38">
        <v>2</v>
      </c>
      <c r="E151" s="38" t="b">
        <v>1</v>
      </c>
      <c r="F151" s="38">
        <v>139</v>
      </c>
      <c r="G151" s="39">
        <v>138</v>
      </c>
      <c r="H151" s="38" t="s">
        <v>241</v>
      </c>
      <c r="I151" s="40">
        <v>8</v>
      </c>
      <c r="J151" s="40">
        <v>4</v>
      </c>
      <c r="K151" s="40">
        <v>118</v>
      </c>
      <c r="L151" s="41">
        <v>0.60317460317460314</v>
      </c>
      <c r="M151" s="42" t="s">
        <v>91</v>
      </c>
      <c r="N151" s="42" t="s">
        <v>92</v>
      </c>
      <c r="O151" s="38">
        <v>706807619</v>
      </c>
      <c r="P151" s="38" t="b">
        <v>0</v>
      </c>
      <c r="Q151" s="43" t="s">
        <v>1</v>
      </c>
      <c r="R151" s="38" t="b">
        <v>1</v>
      </c>
      <c r="S151" s="43" t="b">
        <v>0</v>
      </c>
      <c r="T151" s="44" t="s">
        <v>1</v>
      </c>
      <c r="U151" s="45" t="b">
        <v>0</v>
      </c>
      <c r="V151" s="40">
        <v>110</v>
      </c>
      <c r="W151" s="44" t="s">
        <v>118</v>
      </c>
      <c r="X151" s="44" t="b">
        <v>0</v>
      </c>
      <c r="Y151" s="44" t="b">
        <v>0</v>
      </c>
      <c r="Z151" s="44" t="s">
        <v>69</v>
      </c>
      <c r="AA151" s="44" t="s">
        <v>70</v>
      </c>
      <c r="AB151" s="44" t="s">
        <v>71</v>
      </c>
      <c r="AC151" s="44" t="s">
        <v>72</v>
      </c>
      <c r="AD151" s="44" t="s">
        <v>73</v>
      </c>
      <c r="AE151" s="44" t="s">
        <v>192</v>
      </c>
      <c r="AF151" s="44" t="s">
        <v>75</v>
      </c>
      <c r="AG151" s="44" t="s">
        <v>76</v>
      </c>
      <c r="AH151" s="46" t="s">
        <v>77</v>
      </c>
    </row>
    <row r="152" spans="1:34">
      <c r="A152" s="38">
        <v>33</v>
      </c>
      <c r="B152" s="38" t="b">
        <v>0</v>
      </c>
      <c r="C152" s="38" t="b">
        <v>1</v>
      </c>
      <c r="D152" s="38">
        <v>1</v>
      </c>
      <c r="E152" s="38" t="b">
        <v>0</v>
      </c>
      <c r="F152" s="38">
        <v>140</v>
      </c>
      <c r="G152" s="39">
        <v>140</v>
      </c>
      <c r="H152" s="38" t="s">
        <v>242</v>
      </c>
      <c r="I152" s="40">
        <v>9</v>
      </c>
      <c r="J152" s="40">
        <v>0</v>
      </c>
      <c r="K152" s="40">
        <v>117</v>
      </c>
      <c r="L152" s="41">
        <v>0.61904761904761907</v>
      </c>
      <c r="M152" s="42" t="s">
        <v>96</v>
      </c>
      <c r="N152" s="42" t="s">
        <v>92</v>
      </c>
      <c r="O152" s="38">
        <v>1219055236</v>
      </c>
      <c r="P152" s="38" t="b">
        <v>1</v>
      </c>
      <c r="Q152" s="43">
        <v>171</v>
      </c>
      <c r="R152" s="38" t="b">
        <v>1</v>
      </c>
      <c r="S152" s="43" t="b">
        <v>0</v>
      </c>
      <c r="T152" s="44" t="s">
        <v>1</v>
      </c>
      <c r="U152" s="45" t="b">
        <v>0</v>
      </c>
      <c r="V152" s="40">
        <v>121</v>
      </c>
      <c r="W152" s="44" t="s">
        <v>118</v>
      </c>
      <c r="X152" s="44" t="b">
        <v>0</v>
      </c>
      <c r="Y152" s="44" t="b">
        <v>0</v>
      </c>
      <c r="Z152" s="44" t="s">
        <v>69</v>
      </c>
      <c r="AA152" s="44" t="s">
        <v>70</v>
      </c>
      <c r="AB152" s="44" t="s">
        <v>71</v>
      </c>
      <c r="AC152" s="44" t="s">
        <v>72</v>
      </c>
      <c r="AD152" s="44" t="s">
        <v>73</v>
      </c>
      <c r="AE152" s="44" t="s">
        <v>74</v>
      </c>
      <c r="AF152" s="44" t="s">
        <v>75</v>
      </c>
      <c r="AG152" s="44" t="s">
        <v>76</v>
      </c>
      <c r="AH152" s="46" t="s">
        <v>77</v>
      </c>
    </row>
    <row r="153" spans="1:34" s="47" customFormat="1">
      <c r="A153" s="38">
        <v>189</v>
      </c>
      <c r="B153" s="38" t="b">
        <v>0</v>
      </c>
      <c r="C153" s="38" t="b">
        <v>1</v>
      </c>
      <c r="D153" s="38">
        <v>1</v>
      </c>
      <c r="E153" s="38" t="b">
        <v>1</v>
      </c>
      <c r="F153" s="38">
        <v>141</v>
      </c>
      <c r="G153" s="39">
        <v>141</v>
      </c>
      <c r="H153" s="38" t="s">
        <v>243</v>
      </c>
      <c r="I153" s="40">
        <v>4</v>
      </c>
      <c r="J153" s="40">
        <v>0</v>
      </c>
      <c r="K153" s="40">
        <v>116</v>
      </c>
      <c r="L153" s="41">
        <v>0.61375661375661372</v>
      </c>
      <c r="M153" s="42" t="s">
        <v>96</v>
      </c>
      <c r="N153" s="42" t="s">
        <v>100</v>
      </c>
      <c r="O153" s="38">
        <v>959474448</v>
      </c>
      <c r="P153" s="38" t="b">
        <v>0</v>
      </c>
      <c r="Q153" s="43" t="s">
        <v>1</v>
      </c>
      <c r="R153" s="38" t="b">
        <v>1</v>
      </c>
      <c r="S153" s="43" t="b">
        <v>0</v>
      </c>
      <c r="T153" s="44" t="s">
        <v>1</v>
      </c>
      <c r="U153" s="45" t="b">
        <v>0</v>
      </c>
      <c r="V153" s="40">
        <v>91</v>
      </c>
      <c r="W153" s="44" t="s">
        <v>101</v>
      </c>
      <c r="X153" s="44" t="b">
        <v>0</v>
      </c>
      <c r="Y153" s="44" t="b">
        <v>0</v>
      </c>
      <c r="Z153" s="44" t="s">
        <v>69</v>
      </c>
      <c r="AA153" s="44" t="s">
        <v>178</v>
      </c>
      <c r="AB153" s="44" t="s">
        <v>71</v>
      </c>
      <c r="AC153" s="44" t="s">
        <v>103</v>
      </c>
      <c r="AD153" s="44" t="s">
        <v>73</v>
      </c>
      <c r="AE153" s="44" t="s">
        <v>192</v>
      </c>
      <c r="AF153" s="44" t="s">
        <v>118</v>
      </c>
      <c r="AG153" s="44" t="s">
        <v>76</v>
      </c>
      <c r="AH153" s="46" t="s">
        <v>93</v>
      </c>
    </row>
    <row r="154" spans="1:34">
      <c r="A154" s="38">
        <v>184</v>
      </c>
      <c r="B154" s="38" t="b">
        <v>0</v>
      </c>
      <c r="C154" s="38" t="b">
        <v>1</v>
      </c>
      <c r="D154" s="38">
        <v>2</v>
      </c>
      <c r="E154" s="38" t="b">
        <v>1</v>
      </c>
      <c r="F154" s="38">
        <v>142</v>
      </c>
      <c r="G154" s="39">
        <v>141</v>
      </c>
      <c r="H154" s="38" t="s">
        <v>244</v>
      </c>
      <c r="I154" s="40">
        <v>7</v>
      </c>
      <c r="J154" s="40">
        <v>7</v>
      </c>
      <c r="K154" s="40">
        <v>116</v>
      </c>
      <c r="L154" s="41">
        <v>0.57671957671957674</v>
      </c>
      <c r="M154" s="42" t="s">
        <v>96</v>
      </c>
      <c r="N154" s="42" t="s">
        <v>92</v>
      </c>
      <c r="O154" s="38">
        <v>377394656</v>
      </c>
      <c r="P154" s="38" t="b">
        <v>1</v>
      </c>
      <c r="Q154" s="43" t="s">
        <v>1</v>
      </c>
      <c r="R154" s="38" t="b">
        <v>1</v>
      </c>
      <c r="S154" s="43" t="b">
        <v>0</v>
      </c>
      <c r="T154" s="44" t="s">
        <v>1</v>
      </c>
      <c r="U154" s="45" t="b">
        <v>0</v>
      </c>
      <c r="V154" s="40">
        <v>110</v>
      </c>
      <c r="W154" s="44" t="s">
        <v>112</v>
      </c>
      <c r="X154" s="44" t="b">
        <v>0</v>
      </c>
      <c r="Y154" s="44" t="b">
        <v>0</v>
      </c>
      <c r="Z154" s="44" t="s">
        <v>69</v>
      </c>
      <c r="AA154" s="44" t="s">
        <v>70</v>
      </c>
      <c r="AB154" s="44" t="s">
        <v>122</v>
      </c>
      <c r="AC154" s="44" t="s">
        <v>72</v>
      </c>
      <c r="AD154" s="44" t="s">
        <v>73</v>
      </c>
      <c r="AE154" s="44" t="s">
        <v>74</v>
      </c>
      <c r="AF154" s="44" t="s">
        <v>75</v>
      </c>
      <c r="AG154" s="44" t="s">
        <v>101</v>
      </c>
      <c r="AH154" s="46" t="s">
        <v>77</v>
      </c>
    </row>
    <row r="155" spans="1:34">
      <c r="A155" s="38">
        <v>175</v>
      </c>
      <c r="B155" s="38" t="b">
        <v>0</v>
      </c>
      <c r="C155" s="38" t="b">
        <v>1</v>
      </c>
      <c r="D155" s="38">
        <v>1</v>
      </c>
      <c r="E155" s="38" t="b">
        <v>0</v>
      </c>
      <c r="F155" s="38">
        <v>143</v>
      </c>
      <c r="G155" s="39">
        <v>143</v>
      </c>
      <c r="H155" s="38" t="s">
        <v>245</v>
      </c>
      <c r="I155" s="40">
        <v>9</v>
      </c>
      <c r="J155" s="40">
        <v>0</v>
      </c>
      <c r="K155" s="40">
        <v>115</v>
      </c>
      <c r="L155" s="41">
        <v>0.60846560846560849</v>
      </c>
      <c r="M155" s="42" t="s">
        <v>96</v>
      </c>
      <c r="N155" s="42" t="s">
        <v>92</v>
      </c>
      <c r="O155" s="38">
        <v>1322692955</v>
      </c>
      <c r="P155" s="38" t="b">
        <v>0</v>
      </c>
      <c r="Q155" s="43" t="s">
        <v>1</v>
      </c>
      <c r="R155" s="38" t="b">
        <v>1</v>
      </c>
      <c r="S155" s="43" t="b">
        <v>0</v>
      </c>
      <c r="T155" s="44" t="s">
        <v>1</v>
      </c>
      <c r="U155" s="45" t="b">
        <v>0</v>
      </c>
      <c r="V155" s="40">
        <v>116</v>
      </c>
      <c r="W155" s="44" t="s">
        <v>70</v>
      </c>
      <c r="X155" s="44" t="b">
        <v>1</v>
      </c>
      <c r="Y155" s="44" t="b">
        <v>1</v>
      </c>
      <c r="Z155" s="44" t="s">
        <v>69</v>
      </c>
      <c r="AA155" s="44" t="s">
        <v>70</v>
      </c>
      <c r="AB155" s="44" t="s">
        <v>71</v>
      </c>
      <c r="AC155" s="44" t="s">
        <v>72</v>
      </c>
      <c r="AD155" s="44" t="s">
        <v>73</v>
      </c>
      <c r="AE155" s="44" t="s">
        <v>74</v>
      </c>
      <c r="AF155" s="44" t="s">
        <v>75</v>
      </c>
      <c r="AG155" s="44" t="s">
        <v>76</v>
      </c>
      <c r="AH155" s="46" t="s">
        <v>77</v>
      </c>
    </row>
    <row r="156" spans="1:34">
      <c r="A156" s="38">
        <v>155</v>
      </c>
      <c r="B156" s="38" t="b">
        <v>0</v>
      </c>
      <c r="C156" s="38" t="b">
        <v>0</v>
      </c>
      <c r="D156" s="38">
        <v>2</v>
      </c>
      <c r="E156" s="38" t="b">
        <v>0</v>
      </c>
      <c r="F156" s="38">
        <v>144</v>
      </c>
      <c r="G156" s="39">
        <v>143</v>
      </c>
      <c r="H156" s="38" t="s">
        <v>246</v>
      </c>
      <c r="I156" s="40">
        <v>4</v>
      </c>
      <c r="J156" s="40">
        <v>5</v>
      </c>
      <c r="K156" s="40">
        <v>115</v>
      </c>
      <c r="L156" s="41">
        <v>0.58201058201058198</v>
      </c>
      <c r="M156" s="42" t="s">
        <v>96</v>
      </c>
      <c r="N156" s="42" t="s">
        <v>92</v>
      </c>
      <c r="O156" s="38">
        <v>736234180</v>
      </c>
      <c r="P156" s="38" t="b">
        <v>0</v>
      </c>
      <c r="Q156" s="43" t="s">
        <v>1</v>
      </c>
      <c r="R156" s="38" t="b">
        <v>1</v>
      </c>
      <c r="S156" s="43" t="b">
        <v>0</v>
      </c>
      <c r="T156" s="44" t="s">
        <v>1</v>
      </c>
      <c r="U156" s="45" t="b">
        <v>0</v>
      </c>
      <c r="V156" s="40">
        <v>97</v>
      </c>
      <c r="W156" s="44" t="s">
        <v>75</v>
      </c>
      <c r="X156" s="44" t="b">
        <v>1</v>
      </c>
      <c r="Y156" s="44" t="b">
        <v>1</v>
      </c>
      <c r="Z156" s="44" t="s">
        <v>98</v>
      </c>
      <c r="AA156" s="44" t="s">
        <v>178</v>
      </c>
      <c r="AB156" s="44" t="s">
        <v>71</v>
      </c>
      <c r="AC156" s="44" t="s">
        <v>72</v>
      </c>
      <c r="AD156" s="44" t="s">
        <v>73</v>
      </c>
      <c r="AE156" s="44" t="s">
        <v>192</v>
      </c>
      <c r="AF156" s="44" t="s">
        <v>75</v>
      </c>
      <c r="AG156" s="44" t="s">
        <v>101</v>
      </c>
      <c r="AH156" s="46" t="s">
        <v>93</v>
      </c>
    </row>
    <row r="157" spans="1:34">
      <c r="A157" s="38">
        <v>108</v>
      </c>
      <c r="B157" s="38" t="b">
        <v>0</v>
      </c>
      <c r="C157" s="38" t="b">
        <v>1</v>
      </c>
      <c r="D157" s="38">
        <v>3</v>
      </c>
      <c r="E157" s="38" t="b">
        <v>0</v>
      </c>
      <c r="F157" s="38">
        <v>145</v>
      </c>
      <c r="G157" s="39">
        <v>143</v>
      </c>
      <c r="H157" s="38" t="s">
        <v>247</v>
      </c>
      <c r="I157" s="40">
        <v>8</v>
      </c>
      <c r="J157" s="40">
        <v>0</v>
      </c>
      <c r="K157" s="40">
        <v>115</v>
      </c>
      <c r="L157" s="41">
        <v>0.60846560846560849</v>
      </c>
      <c r="M157" s="42" t="s">
        <v>96</v>
      </c>
      <c r="N157" s="42" t="s">
        <v>100</v>
      </c>
      <c r="O157" s="38">
        <v>536612732</v>
      </c>
      <c r="P157" s="38" t="b">
        <v>1</v>
      </c>
      <c r="Q157" s="43" t="s">
        <v>1</v>
      </c>
      <c r="R157" s="38" t="b">
        <v>1</v>
      </c>
      <c r="S157" s="43" t="b">
        <v>0</v>
      </c>
      <c r="T157" s="44" t="s">
        <v>1</v>
      </c>
      <c r="U157" s="45" t="b">
        <v>0</v>
      </c>
      <c r="V157" s="40">
        <v>110</v>
      </c>
      <c r="W157" s="44" t="s">
        <v>69</v>
      </c>
      <c r="X157" s="44" t="b">
        <v>1</v>
      </c>
      <c r="Y157" s="44" t="b">
        <v>1</v>
      </c>
      <c r="Z157" s="44" t="s">
        <v>69</v>
      </c>
      <c r="AA157" s="44" t="s">
        <v>70</v>
      </c>
      <c r="AB157" s="44" t="s">
        <v>71</v>
      </c>
      <c r="AC157" s="44" t="s">
        <v>72</v>
      </c>
      <c r="AD157" s="44" t="s">
        <v>73</v>
      </c>
      <c r="AE157" s="44" t="s">
        <v>74</v>
      </c>
      <c r="AF157" s="44" t="s">
        <v>75</v>
      </c>
      <c r="AG157" s="44" t="s">
        <v>76</v>
      </c>
      <c r="AH157" s="46" t="s">
        <v>93</v>
      </c>
    </row>
    <row r="158" spans="1:34">
      <c r="A158" s="38">
        <v>154</v>
      </c>
      <c r="B158" s="38" t="b">
        <v>0</v>
      </c>
      <c r="C158" s="38" t="b">
        <v>0</v>
      </c>
      <c r="D158" s="38">
        <v>4</v>
      </c>
      <c r="E158" s="38" t="b">
        <v>0</v>
      </c>
      <c r="F158" s="38">
        <v>146</v>
      </c>
      <c r="G158" s="39">
        <v>143</v>
      </c>
      <c r="H158" s="38" t="s">
        <v>248</v>
      </c>
      <c r="I158" s="40">
        <v>4</v>
      </c>
      <c r="J158" s="40">
        <v>4</v>
      </c>
      <c r="K158" s="40">
        <v>115</v>
      </c>
      <c r="L158" s="41">
        <v>0.58730158730158732</v>
      </c>
      <c r="M158" s="42" t="s">
        <v>96</v>
      </c>
      <c r="N158" s="42" t="s">
        <v>92</v>
      </c>
      <c r="O158" s="38">
        <v>528347829</v>
      </c>
      <c r="P158" s="38" t="b">
        <v>0</v>
      </c>
      <c r="Q158" s="43" t="s">
        <v>1</v>
      </c>
      <c r="R158" s="38" t="b">
        <v>1</v>
      </c>
      <c r="S158" s="43" t="b">
        <v>0</v>
      </c>
      <c r="T158" s="44" t="s">
        <v>1</v>
      </c>
      <c r="U158" s="45" t="b">
        <v>0</v>
      </c>
      <c r="V158" s="40">
        <v>72</v>
      </c>
      <c r="W158" s="44" t="s">
        <v>118</v>
      </c>
      <c r="X158" s="44" t="b">
        <v>0</v>
      </c>
      <c r="Y158" s="44" t="b">
        <v>0</v>
      </c>
      <c r="Z158" s="44" t="s">
        <v>98</v>
      </c>
      <c r="AA158" s="44" t="s">
        <v>70</v>
      </c>
      <c r="AB158" s="44" t="s">
        <v>122</v>
      </c>
      <c r="AC158" s="44" t="s">
        <v>103</v>
      </c>
      <c r="AD158" s="44" t="s">
        <v>112</v>
      </c>
      <c r="AE158" s="44" t="s">
        <v>74</v>
      </c>
      <c r="AF158" s="44" t="s">
        <v>75</v>
      </c>
      <c r="AG158" s="44" t="s">
        <v>76</v>
      </c>
      <c r="AH158" s="46" t="s">
        <v>93</v>
      </c>
    </row>
    <row r="159" spans="1:34">
      <c r="A159" s="38">
        <v>140</v>
      </c>
      <c r="B159" s="38" t="b">
        <v>0</v>
      </c>
      <c r="C159" s="38" t="b">
        <v>1</v>
      </c>
      <c r="D159" s="38">
        <v>1</v>
      </c>
      <c r="E159" s="38" t="b">
        <v>1</v>
      </c>
      <c r="F159" s="38">
        <v>147</v>
      </c>
      <c r="G159" s="39">
        <v>147</v>
      </c>
      <c r="H159" s="38" t="s">
        <v>249</v>
      </c>
      <c r="I159" s="40">
        <v>6</v>
      </c>
      <c r="J159" s="40">
        <v>0</v>
      </c>
      <c r="K159" s="40">
        <v>114</v>
      </c>
      <c r="L159" s="41">
        <v>0.60317460317460314</v>
      </c>
      <c r="M159" s="42" t="s">
        <v>91</v>
      </c>
      <c r="N159" s="42" t="s">
        <v>100</v>
      </c>
      <c r="O159" s="38">
        <v>298693764</v>
      </c>
      <c r="P159" s="38" t="b">
        <v>1</v>
      </c>
      <c r="Q159" s="43" t="s">
        <v>1</v>
      </c>
      <c r="R159" s="38" t="b">
        <v>1</v>
      </c>
      <c r="S159" s="43" t="b">
        <v>0</v>
      </c>
      <c r="T159" s="44" t="s">
        <v>1</v>
      </c>
      <c r="U159" s="45" t="b">
        <v>0</v>
      </c>
      <c r="V159" s="40">
        <v>92</v>
      </c>
      <c r="W159" s="44" t="s">
        <v>112</v>
      </c>
      <c r="X159" s="44" t="b">
        <v>1</v>
      </c>
      <c r="Y159" s="44" t="b">
        <v>0</v>
      </c>
      <c r="Z159" s="44" t="s">
        <v>98</v>
      </c>
      <c r="AA159" s="44" t="s">
        <v>70</v>
      </c>
      <c r="AB159" s="44" t="s">
        <v>71</v>
      </c>
      <c r="AC159" s="44" t="s">
        <v>72</v>
      </c>
      <c r="AD159" s="44" t="s">
        <v>112</v>
      </c>
      <c r="AE159" s="44" t="s">
        <v>74</v>
      </c>
      <c r="AF159" s="44" t="s">
        <v>75</v>
      </c>
      <c r="AG159" s="44" t="s">
        <v>76</v>
      </c>
      <c r="AH159" s="46" t="s">
        <v>93</v>
      </c>
    </row>
    <row r="160" spans="1:34">
      <c r="A160" s="38">
        <v>90</v>
      </c>
      <c r="B160" s="38" t="b">
        <v>0</v>
      </c>
      <c r="C160" s="38" t="b">
        <v>1</v>
      </c>
      <c r="D160" s="38">
        <v>1</v>
      </c>
      <c r="E160" s="38" t="b">
        <v>0</v>
      </c>
      <c r="F160" s="38">
        <v>148</v>
      </c>
      <c r="G160" s="39">
        <v>148</v>
      </c>
      <c r="H160" s="38" t="s">
        <v>250</v>
      </c>
      <c r="I160" s="40">
        <v>6</v>
      </c>
      <c r="J160" s="40">
        <v>0</v>
      </c>
      <c r="K160" s="40">
        <v>113</v>
      </c>
      <c r="L160" s="41">
        <v>0.59788359788359791</v>
      </c>
      <c r="M160" s="42" t="s">
        <v>96</v>
      </c>
      <c r="N160" s="42" t="s">
        <v>92</v>
      </c>
      <c r="O160" s="38">
        <v>1549804187</v>
      </c>
      <c r="P160" s="38" t="b">
        <v>1</v>
      </c>
      <c r="Q160" s="43" t="s">
        <v>1</v>
      </c>
      <c r="R160" s="38" t="b">
        <v>1</v>
      </c>
      <c r="S160" s="43" t="b">
        <v>0</v>
      </c>
      <c r="T160" s="44" t="s">
        <v>1</v>
      </c>
      <c r="U160" s="45" t="b">
        <v>0</v>
      </c>
      <c r="V160" s="40">
        <v>116</v>
      </c>
      <c r="W160" s="44" t="s">
        <v>112</v>
      </c>
      <c r="X160" s="44" t="b">
        <v>1</v>
      </c>
      <c r="Y160" s="44" t="b">
        <v>0</v>
      </c>
      <c r="Z160" s="44" t="s">
        <v>69</v>
      </c>
      <c r="AA160" s="44" t="s">
        <v>178</v>
      </c>
      <c r="AB160" s="44" t="s">
        <v>71</v>
      </c>
      <c r="AC160" s="44" t="s">
        <v>72</v>
      </c>
      <c r="AD160" s="44" t="s">
        <v>112</v>
      </c>
      <c r="AE160" s="44" t="s">
        <v>74</v>
      </c>
      <c r="AF160" s="44" t="s">
        <v>118</v>
      </c>
      <c r="AG160" s="44" t="s">
        <v>76</v>
      </c>
      <c r="AH160" s="46" t="s">
        <v>77</v>
      </c>
    </row>
    <row r="161" spans="1:34">
      <c r="A161" s="38">
        <v>118</v>
      </c>
      <c r="B161" s="38" t="b">
        <v>0</v>
      </c>
      <c r="C161" s="38" t="b">
        <v>1</v>
      </c>
      <c r="D161" s="38">
        <v>2</v>
      </c>
      <c r="E161" s="38" t="b">
        <v>0</v>
      </c>
      <c r="F161" s="38">
        <v>149</v>
      </c>
      <c r="G161" s="39">
        <v>148</v>
      </c>
      <c r="H161" s="38" t="s">
        <v>251</v>
      </c>
      <c r="I161" s="40">
        <v>7</v>
      </c>
      <c r="J161" s="40">
        <v>5</v>
      </c>
      <c r="K161" s="40">
        <v>113</v>
      </c>
      <c r="L161" s="41">
        <v>0.5714285714285714</v>
      </c>
      <c r="M161" s="42" t="s">
        <v>96</v>
      </c>
      <c r="N161" s="42" t="s">
        <v>92</v>
      </c>
      <c r="O161" s="38">
        <v>525594204</v>
      </c>
      <c r="P161" s="38" t="b">
        <v>1</v>
      </c>
      <c r="Q161" s="43" t="s">
        <v>1</v>
      </c>
      <c r="R161" s="38" t="b">
        <v>1</v>
      </c>
      <c r="S161" s="43" t="b">
        <v>0</v>
      </c>
      <c r="T161" s="44" t="s">
        <v>1</v>
      </c>
      <c r="U161" s="45" t="b">
        <v>0</v>
      </c>
      <c r="V161" s="40">
        <v>116</v>
      </c>
      <c r="W161" s="44" t="s">
        <v>98</v>
      </c>
      <c r="X161" s="44" t="b">
        <v>0</v>
      </c>
      <c r="Y161" s="44" t="b">
        <v>0</v>
      </c>
      <c r="Z161" s="44" t="s">
        <v>69</v>
      </c>
      <c r="AA161" s="44" t="s">
        <v>70</v>
      </c>
      <c r="AB161" s="44" t="s">
        <v>71</v>
      </c>
      <c r="AC161" s="44" t="s">
        <v>72</v>
      </c>
      <c r="AD161" s="44" t="s">
        <v>73</v>
      </c>
      <c r="AE161" s="44" t="s">
        <v>74</v>
      </c>
      <c r="AF161" s="44" t="s">
        <v>118</v>
      </c>
      <c r="AG161" s="44" t="s">
        <v>101</v>
      </c>
      <c r="AH161" s="46" t="s">
        <v>77</v>
      </c>
    </row>
    <row r="162" spans="1:34">
      <c r="A162" s="38">
        <v>143</v>
      </c>
      <c r="B162" s="38" t="b">
        <v>0</v>
      </c>
      <c r="C162" s="38" t="b">
        <v>1</v>
      </c>
      <c r="D162" s="38">
        <v>1</v>
      </c>
      <c r="E162" s="38" t="b">
        <v>1</v>
      </c>
      <c r="F162" s="38">
        <v>150</v>
      </c>
      <c r="G162" s="39">
        <v>150</v>
      </c>
      <c r="H162" s="38" t="s">
        <v>252</v>
      </c>
      <c r="I162" s="40">
        <v>5</v>
      </c>
      <c r="J162" s="40">
        <v>7</v>
      </c>
      <c r="K162" s="40">
        <v>112</v>
      </c>
      <c r="L162" s="41">
        <v>0.55555555555555558</v>
      </c>
      <c r="M162" s="42" t="s">
        <v>91</v>
      </c>
      <c r="N162" s="42" t="s">
        <v>100</v>
      </c>
      <c r="O162" s="38">
        <v>1861759711</v>
      </c>
      <c r="P162" s="38" t="b">
        <v>1</v>
      </c>
      <c r="Q162" s="43" t="s">
        <v>1</v>
      </c>
      <c r="R162" s="38" t="b">
        <v>1</v>
      </c>
      <c r="S162" s="43" t="b">
        <v>0</v>
      </c>
      <c r="T162" s="44" t="s">
        <v>1</v>
      </c>
      <c r="U162" s="45" t="b">
        <v>0</v>
      </c>
      <c r="V162" s="40">
        <v>105</v>
      </c>
      <c r="W162" s="44" t="s">
        <v>118</v>
      </c>
      <c r="X162" s="44" t="b">
        <v>1</v>
      </c>
      <c r="Y162" s="44" t="b">
        <v>0</v>
      </c>
      <c r="Z162" s="44" t="s">
        <v>69</v>
      </c>
      <c r="AA162" s="44" t="s">
        <v>178</v>
      </c>
      <c r="AB162" s="44" t="s">
        <v>71</v>
      </c>
      <c r="AC162" s="44" t="s">
        <v>72</v>
      </c>
      <c r="AD162" s="44" t="s">
        <v>73</v>
      </c>
      <c r="AE162" s="44" t="s">
        <v>74</v>
      </c>
      <c r="AF162" s="44" t="s">
        <v>118</v>
      </c>
      <c r="AG162" s="44" t="s">
        <v>101</v>
      </c>
      <c r="AH162" s="46" t="s">
        <v>93</v>
      </c>
    </row>
    <row r="163" spans="1:34">
      <c r="A163" s="38">
        <v>111</v>
      </c>
      <c r="B163" s="38" t="b">
        <v>0</v>
      </c>
      <c r="C163" s="38" t="b">
        <v>0</v>
      </c>
      <c r="D163" s="38">
        <v>2</v>
      </c>
      <c r="E163" s="38" t="b">
        <v>1</v>
      </c>
      <c r="F163" s="38">
        <v>151</v>
      </c>
      <c r="G163" s="39">
        <v>150</v>
      </c>
      <c r="H163" s="38" t="s">
        <v>253</v>
      </c>
      <c r="I163" s="40">
        <v>4</v>
      </c>
      <c r="J163" s="40">
        <v>0</v>
      </c>
      <c r="K163" s="40">
        <v>112</v>
      </c>
      <c r="L163" s="41">
        <v>0.59259259259259256</v>
      </c>
      <c r="M163" s="42" t="s">
        <v>96</v>
      </c>
      <c r="N163" s="42" t="s">
        <v>100</v>
      </c>
      <c r="O163" s="38">
        <v>1576916333</v>
      </c>
      <c r="P163" s="38" t="b">
        <v>0</v>
      </c>
      <c r="Q163" s="43" t="s">
        <v>1</v>
      </c>
      <c r="R163" s="38" t="b">
        <v>1</v>
      </c>
      <c r="S163" s="43" t="b">
        <v>0</v>
      </c>
      <c r="T163" s="44" t="s">
        <v>1</v>
      </c>
      <c r="U163" s="45" t="b">
        <v>0</v>
      </c>
      <c r="V163" s="40">
        <v>112</v>
      </c>
      <c r="W163" s="44" t="s">
        <v>75</v>
      </c>
      <c r="X163" s="44" t="b">
        <v>0</v>
      </c>
      <c r="Y163" s="44" t="b">
        <v>1</v>
      </c>
      <c r="Z163" s="44" t="s">
        <v>69</v>
      </c>
      <c r="AA163" s="44" t="s">
        <v>70</v>
      </c>
      <c r="AB163" s="44" t="s">
        <v>71</v>
      </c>
      <c r="AC163" s="44" t="s">
        <v>103</v>
      </c>
      <c r="AD163" s="44" t="s">
        <v>112</v>
      </c>
      <c r="AE163" s="44" t="s">
        <v>74</v>
      </c>
      <c r="AF163" s="44" t="s">
        <v>118</v>
      </c>
      <c r="AG163" s="44" t="s">
        <v>101</v>
      </c>
      <c r="AH163" s="46" t="s">
        <v>93</v>
      </c>
    </row>
    <row r="164" spans="1:34">
      <c r="A164" s="38">
        <v>161</v>
      </c>
      <c r="B164" s="38" t="b">
        <v>0</v>
      </c>
      <c r="C164" s="38" t="b">
        <v>0</v>
      </c>
      <c r="D164" s="38">
        <v>3</v>
      </c>
      <c r="E164" s="38" t="b">
        <v>1</v>
      </c>
      <c r="F164" s="38">
        <v>152</v>
      </c>
      <c r="G164" s="39">
        <v>150</v>
      </c>
      <c r="H164" s="38" t="s">
        <v>254</v>
      </c>
      <c r="I164" s="40">
        <v>5</v>
      </c>
      <c r="J164" s="40">
        <v>7</v>
      </c>
      <c r="K164" s="40">
        <v>112</v>
      </c>
      <c r="L164" s="41">
        <v>0.55555555555555558</v>
      </c>
      <c r="M164" s="42" t="s">
        <v>96</v>
      </c>
      <c r="N164" s="42" t="s">
        <v>92</v>
      </c>
      <c r="O164" s="38">
        <v>417139856</v>
      </c>
      <c r="P164" s="38" t="b">
        <v>0</v>
      </c>
      <c r="Q164" s="43" t="s">
        <v>1</v>
      </c>
      <c r="R164" s="38" t="b">
        <v>1</v>
      </c>
      <c r="S164" s="43" t="b">
        <v>0</v>
      </c>
      <c r="T164" s="44" t="s">
        <v>1</v>
      </c>
      <c r="U164" s="45" t="b">
        <v>0</v>
      </c>
      <c r="V164" s="40">
        <v>101</v>
      </c>
      <c r="W164" s="44" t="s">
        <v>122</v>
      </c>
      <c r="X164" s="44" t="b">
        <v>1</v>
      </c>
      <c r="Y164" s="44" t="b">
        <v>0</v>
      </c>
      <c r="Z164" s="44" t="s">
        <v>69</v>
      </c>
      <c r="AA164" s="44" t="s">
        <v>178</v>
      </c>
      <c r="AB164" s="44" t="s">
        <v>122</v>
      </c>
      <c r="AC164" s="44" t="s">
        <v>72</v>
      </c>
      <c r="AD164" s="44" t="s">
        <v>73</v>
      </c>
      <c r="AE164" s="44" t="s">
        <v>192</v>
      </c>
      <c r="AF164" s="44" t="s">
        <v>118</v>
      </c>
      <c r="AG164" s="44" t="s">
        <v>76</v>
      </c>
      <c r="AH164" s="46" t="s">
        <v>77</v>
      </c>
    </row>
    <row r="165" spans="1:34">
      <c r="A165" s="38">
        <v>19</v>
      </c>
      <c r="B165" s="38" t="b">
        <v>0</v>
      </c>
      <c r="C165" s="38" t="b">
        <v>0</v>
      </c>
      <c r="D165" s="38">
        <v>1</v>
      </c>
      <c r="E165" s="38" t="b">
        <v>0</v>
      </c>
      <c r="F165" s="38">
        <v>153</v>
      </c>
      <c r="G165" s="39">
        <v>153</v>
      </c>
      <c r="H165" s="38" t="s">
        <v>255</v>
      </c>
      <c r="I165" s="40">
        <v>6</v>
      </c>
      <c r="J165" s="40">
        <v>0</v>
      </c>
      <c r="K165" s="40">
        <v>111</v>
      </c>
      <c r="L165" s="41">
        <v>0.58730158730158732</v>
      </c>
      <c r="M165" s="42" t="s">
        <v>91</v>
      </c>
      <c r="N165" s="42" t="s">
        <v>100</v>
      </c>
      <c r="O165" s="38">
        <v>2117457534</v>
      </c>
      <c r="P165" s="38" t="b">
        <v>0</v>
      </c>
      <c r="Q165" s="43" t="s">
        <v>1</v>
      </c>
      <c r="R165" s="38" t="b">
        <v>1</v>
      </c>
      <c r="S165" s="43" t="b">
        <v>0</v>
      </c>
      <c r="T165" s="44" t="s">
        <v>1</v>
      </c>
      <c r="U165" s="45" t="b">
        <v>0</v>
      </c>
      <c r="V165" s="40">
        <v>111</v>
      </c>
      <c r="W165" s="44" t="s">
        <v>1</v>
      </c>
      <c r="X165" s="44" t="b">
        <v>0</v>
      </c>
      <c r="Y165" s="44" t="b">
        <v>0</v>
      </c>
      <c r="Z165" s="44" t="s">
        <v>69</v>
      </c>
      <c r="AA165" s="44" t="s">
        <v>178</v>
      </c>
      <c r="AB165" s="44" t="s">
        <v>71</v>
      </c>
      <c r="AC165" s="44" t="s">
        <v>72</v>
      </c>
      <c r="AD165" s="44" t="s">
        <v>73</v>
      </c>
      <c r="AE165" s="44" t="s">
        <v>74</v>
      </c>
      <c r="AF165" s="44" t="s">
        <v>118</v>
      </c>
      <c r="AG165" s="44" t="s">
        <v>76</v>
      </c>
      <c r="AH165" s="46" t="s">
        <v>93</v>
      </c>
    </row>
    <row r="166" spans="1:34">
      <c r="A166" s="38">
        <v>181</v>
      </c>
      <c r="B166" s="38" t="b">
        <v>0</v>
      </c>
      <c r="C166" s="38" t="b">
        <v>1</v>
      </c>
      <c r="D166" s="38">
        <v>1</v>
      </c>
      <c r="E166" s="38" t="b">
        <v>1</v>
      </c>
      <c r="F166" s="38">
        <v>154</v>
      </c>
      <c r="G166" s="39">
        <v>154</v>
      </c>
      <c r="H166" s="38" t="s">
        <v>256</v>
      </c>
      <c r="I166" s="40">
        <v>9</v>
      </c>
      <c r="J166" s="40">
        <v>0</v>
      </c>
      <c r="K166" s="40">
        <v>109</v>
      </c>
      <c r="L166" s="41">
        <v>0.57671957671957674</v>
      </c>
      <c r="M166" s="42" t="s">
        <v>96</v>
      </c>
      <c r="N166" s="42" t="s">
        <v>100</v>
      </c>
      <c r="O166" s="38">
        <v>939107402</v>
      </c>
      <c r="P166" s="38" t="b">
        <v>0</v>
      </c>
      <c r="Q166" s="43" t="s">
        <v>1</v>
      </c>
      <c r="R166" s="38" t="b">
        <v>1</v>
      </c>
      <c r="S166" s="43" t="b">
        <v>0</v>
      </c>
      <c r="T166" s="44" t="s">
        <v>1</v>
      </c>
      <c r="U166" s="45" t="b">
        <v>0</v>
      </c>
      <c r="V166" s="40">
        <v>113</v>
      </c>
      <c r="W166" s="44" t="s">
        <v>76</v>
      </c>
      <c r="X166" s="44" t="b">
        <v>1</v>
      </c>
      <c r="Y166" s="44" t="b">
        <v>1</v>
      </c>
      <c r="Z166" s="44" t="s">
        <v>69</v>
      </c>
      <c r="AA166" s="44" t="s">
        <v>70</v>
      </c>
      <c r="AB166" s="44" t="s">
        <v>71</v>
      </c>
      <c r="AC166" s="44" t="s">
        <v>72</v>
      </c>
      <c r="AD166" s="44" t="s">
        <v>73</v>
      </c>
      <c r="AE166" s="44" t="s">
        <v>74</v>
      </c>
      <c r="AF166" s="44" t="s">
        <v>75</v>
      </c>
      <c r="AG166" s="44" t="s">
        <v>76</v>
      </c>
      <c r="AH166" s="46" t="s">
        <v>77</v>
      </c>
    </row>
    <row r="167" spans="1:34">
      <c r="A167" s="38">
        <v>188</v>
      </c>
      <c r="B167" s="38" t="b">
        <v>0</v>
      </c>
      <c r="C167" s="38" t="b">
        <v>1</v>
      </c>
      <c r="D167" s="38">
        <v>1</v>
      </c>
      <c r="E167" s="38" t="b">
        <v>0</v>
      </c>
      <c r="F167" s="38">
        <v>155</v>
      </c>
      <c r="G167" s="39">
        <v>155</v>
      </c>
      <c r="H167" s="38" t="s">
        <v>257</v>
      </c>
      <c r="I167" s="40">
        <v>5</v>
      </c>
      <c r="J167" s="40">
        <v>0</v>
      </c>
      <c r="K167" s="40">
        <v>103</v>
      </c>
      <c r="L167" s="41">
        <v>0.544973544973545</v>
      </c>
      <c r="M167" s="42" t="s">
        <v>96</v>
      </c>
      <c r="N167" s="42" t="s">
        <v>100</v>
      </c>
      <c r="O167" s="38">
        <v>1622356134</v>
      </c>
      <c r="P167" s="38" t="b">
        <v>1</v>
      </c>
      <c r="Q167" s="43" t="s">
        <v>1</v>
      </c>
      <c r="R167" s="38" t="b">
        <v>1</v>
      </c>
      <c r="S167" s="43" t="b">
        <v>0</v>
      </c>
      <c r="T167" s="44" t="s">
        <v>1</v>
      </c>
      <c r="U167" s="45" t="b">
        <v>0</v>
      </c>
      <c r="V167" s="40">
        <v>85</v>
      </c>
      <c r="W167" s="44" t="s">
        <v>101</v>
      </c>
      <c r="X167" s="44" t="b">
        <v>1</v>
      </c>
      <c r="Y167" s="44" t="b">
        <v>0</v>
      </c>
      <c r="Z167" s="44" t="s">
        <v>98</v>
      </c>
      <c r="AA167" s="44" t="s">
        <v>70</v>
      </c>
      <c r="AB167" s="44" t="s">
        <v>71</v>
      </c>
      <c r="AC167" s="44" t="s">
        <v>103</v>
      </c>
      <c r="AD167" s="44" t="s">
        <v>73</v>
      </c>
      <c r="AE167" s="44" t="s">
        <v>74</v>
      </c>
      <c r="AF167" s="44" t="s">
        <v>75</v>
      </c>
      <c r="AG167" s="44" t="s">
        <v>101</v>
      </c>
      <c r="AH167" s="46" t="s">
        <v>93</v>
      </c>
    </row>
    <row r="168" spans="1:34">
      <c r="A168" s="38">
        <v>81</v>
      </c>
      <c r="B168" s="38" t="b">
        <v>0</v>
      </c>
      <c r="C168" s="38" t="b">
        <v>1</v>
      </c>
      <c r="D168" s="38">
        <v>1</v>
      </c>
      <c r="E168" s="38" t="b">
        <v>1</v>
      </c>
      <c r="F168" s="38">
        <v>156</v>
      </c>
      <c r="G168" s="39">
        <v>156</v>
      </c>
      <c r="H168" s="38" t="s">
        <v>258</v>
      </c>
      <c r="I168" s="40">
        <v>7</v>
      </c>
      <c r="J168" s="40">
        <v>0</v>
      </c>
      <c r="K168" s="40">
        <v>100</v>
      </c>
      <c r="L168" s="41">
        <v>0.52910052910052907</v>
      </c>
      <c r="M168" s="42" t="s">
        <v>91</v>
      </c>
      <c r="N168" s="42" t="s">
        <v>100</v>
      </c>
      <c r="O168" s="38">
        <v>855611105</v>
      </c>
      <c r="P168" s="38" t="b">
        <v>0</v>
      </c>
      <c r="Q168" s="43" t="s">
        <v>1</v>
      </c>
      <c r="R168" s="38" t="b">
        <v>1</v>
      </c>
      <c r="S168" s="43" t="b">
        <v>0</v>
      </c>
      <c r="T168" s="44" t="s">
        <v>1</v>
      </c>
      <c r="U168" s="45" t="b">
        <v>0</v>
      </c>
      <c r="V168" s="40">
        <v>104</v>
      </c>
      <c r="W168" s="44" t="s">
        <v>118</v>
      </c>
      <c r="X168" s="44" t="b">
        <v>1</v>
      </c>
      <c r="Y168" s="44" t="b">
        <v>0</v>
      </c>
      <c r="Z168" s="44" t="s">
        <v>98</v>
      </c>
      <c r="AA168" s="44" t="s">
        <v>70</v>
      </c>
      <c r="AB168" s="44" t="s">
        <v>71</v>
      </c>
      <c r="AC168" s="44" t="s">
        <v>72</v>
      </c>
      <c r="AD168" s="44" t="s">
        <v>73</v>
      </c>
      <c r="AE168" s="44" t="s">
        <v>74</v>
      </c>
      <c r="AF168" s="44" t="s">
        <v>118</v>
      </c>
      <c r="AG168" s="44" t="s">
        <v>76</v>
      </c>
      <c r="AH168" s="46" t="s">
        <v>77</v>
      </c>
    </row>
    <row r="169" spans="1:34">
      <c r="A169" s="38">
        <v>127</v>
      </c>
      <c r="B169" s="38" t="b">
        <v>0</v>
      </c>
      <c r="C169" s="38" t="b">
        <v>1</v>
      </c>
      <c r="D169" s="38">
        <v>1</v>
      </c>
      <c r="E169" s="38" t="b">
        <v>0</v>
      </c>
      <c r="F169" s="38">
        <v>157</v>
      </c>
      <c r="G169" s="39">
        <v>157</v>
      </c>
      <c r="H169" s="38" t="s">
        <v>259</v>
      </c>
      <c r="I169" s="40">
        <v>7</v>
      </c>
      <c r="J169" s="40">
        <v>0</v>
      </c>
      <c r="K169" s="40">
        <v>99</v>
      </c>
      <c r="L169" s="41">
        <v>0.52380952380952384</v>
      </c>
      <c r="M169" s="42" t="s">
        <v>96</v>
      </c>
      <c r="N169" s="42" t="s">
        <v>92</v>
      </c>
      <c r="O169" s="38">
        <v>1429616834</v>
      </c>
      <c r="P169" s="38" t="b">
        <v>0</v>
      </c>
      <c r="Q169" s="43" t="s">
        <v>1</v>
      </c>
      <c r="R169" s="38" t="b">
        <v>1</v>
      </c>
      <c r="S169" s="43" t="b">
        <v>0</v>
      </c>
      <c r="T169" s="44" t="s">
        <v>1</v>
      </c>
      <c r="U169" s="45" t="b">
        <v>0</v>
      </c>
      <c r="V169" s="40">
        <v>105</v>
      </c>
      <c r="W169" s="44" t="s">
        <v>93</v>
      </c>
      <c r="X169" s="44" t="b">
        <v>0</v>
      </c>
      <c r="Y169" s="44" t="b">
        <v>0</v>
      </c>
      <c r="Z169" s="44" t="s">
        <v>69</v>
      </c>
      <c r="AA169" s="44" t="s">
        <v>70</v>
      </c>
      <c r="AB169" s="44" t="s">
        <v>122</v>
      </c>
      <c r="AC169" s="44" t="s">
        <v>72</v>
      </c>
      <c r="AD169" s="44" t="s">
        <v>73</v>
      </c>
      <c r="AE169" s="44" t="s">
        <v>192</v>
      </c>
      <c r="AF169" s="44" t="s">
        <v>75</v>
      </c>
      <c r="AG169" s="44" t="s">
        <v>76</v>
      </c>
      <c r="AH169" s="46" t="s">
        <v>77</v>
      </c>
    </row>
    <row r="170" spans="1:34">
      <c r="A170" s="38">
        <v>102</v>
      </c>
      <c r="B170" s="38" t="b">
        <v>0</v>
      </c>
      <c r="C170" s="38" t="b">
        <v>0</v>
      </c>
      <c r="D170" s="38">
        <v>1</v>
      </c>
      <c r="E170" s="38" t="b">
        <v>1</v>
      </c>
      <c r="F170" s="38">
        <v>158</v>
      </c>
      <c r="G170" s="39">
        <v>158</v>
      </c>
      <c r="H170" s="38" t="s">
        <v>260</v>
      </c>
      <c r="I170" s="40">
        <v>5</v>
      </c>
      <c r="J170" s="40">
        <v>0</v>
      </c>
      <c r="K170" s="40">
        <v>98</v>
      </c>
      <c r="L170" s="41">
        <v>0.51851851851851849</v>
      </c>
      <c r="M170" s="42" t="s">
        <v>96</v>
      </c>
      <c r="N170" s="42" t="s">
        <v>100</v>
      </c>
      <c r="O170" s="38">
        <v>171545004</v>
      </c>
      <c r="P170" s="38" t="b">
        <v>0</v>
      </c>
      <c r="Q170" s="43" t="s">
        <v>1</v>
      </c>
      <c r="R170" s="38" t="b">
        <v>1</v>
      </c>
      <c r="S170" s="43" t="b">
        <v>0</v>
      </c>
      <c r="T170" s="44" t="s">
        <v>1</v>
      </c>
      <c r="U170" s="45" t="b">
        <v>0</v>
      </c>
      <c r="V170" s="40">
        <v>98</v>
      </c>
      <c r="W170" s="44" t="s">
        <v>76</v>
      </c>
      <c r="X170" s="44" t="b">
        <v>0</v>
      </c>
      <c r="Y170" s="44" t="b">
        <v>1</v>
      </c>
      <c r="Z170" s="44" t="s">
        <v>69</v>
      </c>
      <c r="AA170" s="44" t="s">
        <v>70</v>
      </c>
      <c r="AB170" s="44" t="s">
        <v>71</v>
      </c>
      <c r="AC170" s="44" t="s">
        <v>72</v>
      </c>
      <c r="AD170" s="44" t="s">
        <v>112</v>
      </c>
      <c r="AE170" s="44" t="s">
        <v>192</v>
      </c>
      <c r="AF170" s="44" t="s">
        <v>118</v>
      </c>
      <c r="AG170" s="44" t="s">
        <v>101</v>
      </c>
      <c r="AH170" s="46" t="s">
        <v>77</v>
      </c>
    </row>
    <row r="171" spans="1:34">
      <c r="A171" s="38">
        <v>138</v>
      </c>
      <c r="B171" s="38" t="b">
        <v>0</v>
      </c>
      <c r="C171" s="38" t="b">
        <v>0</v>
      </c>
      <c r="D171" s="38">
        <v>1</v>
      </c>
      <c r="E171" s="38" t="b">
        <v>0</v>
      </c>
      <c r="F171" s="38">
        <v>159</v>
      </c>
      <c r="G171" s="39">
        <v>159</v>
      </c>
      <c r="H171" s="38" t="s">
        <v>261</v>
      </c>
      <c r="I171" s="40">
        <v>2</v>
      </c>
      <c r="J171" s="40">
        <v>0</v>
      </c>
      <c r="K171" s="40">
        <v>97</v>
      </c>
      <c r="L171" s="41">
        <v>0.51322751322751325</v>
      </c>
      <c r="M171" s="42" t="s">
        <v>96</v>
      </c>
      <c r="N171" s="42" t="s">
        <v>92</v>
      </c>
      <c r="O171" s="38">
        <v>1601628783</v>
      </c>
      <c r="P171" s="38" t="b">
        <v>0</v>
      </c>
      <c r="Q171" s="43" t="s">
        <v>1</v>
      </c>
      <c r="R171" s="38" t="b">
        <v>1</v>
      </c>
      <c r="S171" s="43" t="b">
        <v>0</v>
      </c>
      <c r="T171" s="44" t="s">
        <v>1</v>
      </c>
      <c r="U171" s="45" t="b">
        <v>0</v>
      </c>
      <c r="V171" s="40">
        <v>97</v>
      </c>
      <c r="W171" s="44" t="s">
        <v>70</v>
      </c>
      <c r="X171" s="44" t="b">
        <v>0</v>
      </c>
      <c r="Y171" s="44" t="b">
        <v>1</v>
      </c>
      <c r="Z171" s="44" t="s">
        <v>98</v>
      </c>
      <c r="AA171" s="44" t="s">
        <v>178</v>
      </c>
      <c r="AB171" s="44" t="s">
        <v>71</v>
      </c>
      <c r="AC171" s="44" t="s">
        <v>72</v>
      </c>
      <c r="AD171" s="44" t="s">
        <v>112</v>
      </c>
      <c r="AE171" s="44" t="s">
        <v>192</v>
      </c>
      <c r="AF171" s="44" t="s">
        <v>118</v>
      </c>
      <c r="AG171" s="44" t="s">
        <v>101</v>
      </c>
      <c r="AH171" s="46" t="s">
        <v>93</v>
      </c>
    </row>
    <row r="172" spans="1:34" s="47" customFormat="1">
      <c r="A172" s="38">
        <v>31</v>
      </c>
      <c r="B172" s="38" t="b">
        <v>0</v>
      </c>
      <c r="C172" s="38" t="b">
        <v>1</v>
      </c>
      <c r="D172" s="38">
        <v>1</v>
      </c>
      <c r="E172" s="38" t="b">
        <v>1</v>
      </c>
      <c r="F172" s="38">
        <v>160</v>
      </c>
      <c r="G172" s="39">
        <v>160</v>
      </c>
      <c r="H172" s="38" t="s">
        <v>262</v>
      </c>
      <c r="I172" s="40">
        <v>4</v>
      </c>
      <c r="J172" s="40">
        <v>0</v>
      </c>
      <c r="K172" s="40">
        <v>96</v>
      </c>
      <c r="L172" s="41">
        <v>0.50793650793650791</v>
      </c>
      <c r="M172" s="42" t="s">
        <v>96</v>
      </c>
      <c r="N172" s="42" t="s">
        <v>100</v>
      </c>
      <c r="O172" s="38">
        <v>603727324</v>
      </c>
      <c r="P172" s="38" t="b">
        <v>0</v>
      </c>
      <c r="Q172" s="43" t="s">
        <v>1</v>
      </c>
      <c r="R172" s="38" t="b">
        <v>1</v>
      </c>
      <c r="S172" s="43" t="b">
        <v>0</v>
      </c>
      <c r="T172" s="44" t="s">
        <v>1</v>
      </c>
      <c r="U172" s="45" t="b">
        <v>0</v>
      </c>
      <c r="V172" s="40">
        <v>89</v>
      </c>
      <c r="W172" s="44" t="s">
        <v>118</v>
      </c>
      <c r="X172" s="44" t="b">
        <v>1</v>
      </c>
      <c r="Y172" s="44" t="b">
        <v>0</v>
      </c>
      <c r="Z172" s="44" t="s">
        <v>69</v>
      </c>
      <c r="AA172" s="44" t="s">
        <v>178</v>
      </c>
      <c r="AB172" s="44" t="s">
        <v>122</v>
      </c>
      <c r="AC172" s="44" t="s">
        <v>72</v>
      </c>
      <c r="AD172" s="44" t="s">
        <v>73</v>
      </c>
      <c r="AE172" s="44" t="s">
        <v>192</v>
      </c>
      <c r="AF172" s="44" t="s">
        <v>118</v>
      </c>
      <c r="AG172" s="44" t="s">
        <v>76</v>
      </c>
      <c r="AH172" s="46" t="s">
        <v>93</v>
      </c>
    </row>
    <row r="173" spans="1:34">
      <c r="A173" s="38">
        <v>20</v>
      </c>
      <c r="B173" s="38" t="b">
        <v>0</v>
      </c>
      <c r="C173" s="38" t="b">
        <v>0</v>
      </c>
      <c r="D173" s="38">
        <v>1</v>
      </c>
      <c r="E173" s="38" t="b">
        <v>0</v>
      </c>
      <c r="F173" s="38">
        <v>161</v>
      </c>
      <c r="G173" s="39">
        <v>161</v>
      </c>
      <c r="H173" s="38" t="s">
        <v>263</v>
      </c>
      <c r="I173" s="40">
        <v>5</v>
      </c>
      <c r="J173" s="40">
        <v>0</v>
      </c>
      <c r="K173" s="40">
        <v>95</v>
      </c>
      <c r="L173" s="41">
        <v>0.50264550264550267</v>
      </c>
      <c r="M173" s="42" t="s">
        <v>91</v>
      </c>
      <c r="N173" s="42" t="s">
        <v>92</v>
      </c>
      <c r="O173" s="38">
        <v>1817376608</v>
      </c>
      <c r="P173" s="38" t="b">
        <v>0</v>
      </c>
      <c r="Q173" s="43" t="s">
        <v>1</v>
      </c>
      <c r="R173" s="38" t="b">
        <v>1</v>
      </c>
      <c r="S173" s="43" t="b">
        <v>0</v>
      </c>
      <c r="T173" s="44" t="s">
        <v>1</v>
      </c>
      <c r="U173" s="45" t="b">
        <v>0</v>
      </c>
      <c r="V173" s="40">
        <v>95</v>
      </c>
      <c r="W173" s="44" t="s">
        <v>1</v>
      </c>
      <c r="X173" s="44" t="b">
        <v>0</v>
      </c>
      <c r="Y173" s="44" t="b">
        <v>0</v>
      </c>
      <c r="Z173" s="44" t="s">
        <v>98</v>
      </c>
      <c r="AA173" s="44" t="s">
        <v>178</v>
      </c>
      <c r="AB173" s="44" t="s">
        <v>122</v>
      </c>
      <c r="AC173" s="44" t="s">
        <v>72</v>
      </c>
      <c r="AD173" s="44" t="s">
        <v>73</v>
      </c>
      <c r="AE173" s="44" t="s">
        <v>74</v>
      </c>
      <c r="AF173" s="44" t="s">
        <v>75</v>
      </c>
      <c r="AG173" s="44" t="s">
        <v>101</v>
      </c>
      <c r="AH173" s="46" t="s">
        <v>77</v>
      </c>
    </row>
    <row r="174" spans="1:34">
      <c r="A174" s="38">
        <v>92</v>
      </c>
      <c r="B174" s="38" t="b">
        <v>0</v>
      </c>
      <c r="C174" s="38" t="b">
        <v>0</v>
      </c>
      <c r="D174" s="38">
        <v>1</v>
      </c>
      <c r="E174" s="38" t="b">
        <v>1</v>
      </c>
      <c r="F174" s="38">
        <v>162</v>
      </c>
      <c r="G174" s="39">
        <v>162</v>
      </c>
      <c r="H174" s="38" t="s">
        <v>264</v>
      </c>
      <c r="I174" s="40">
        <v>3</v>
      </c>
      <c r="J174" s="40">
        <v>0</v>
      </c>
      <c r="K174" s="40">
        <v>93</v>
      </c>
      <c r="L174" s="41">
        <v>0.49206349206349204</v>
      </c>
      <c r="M174" s="42" t="s">
        <v>96</v>
      </c>
      <c r="N174" s="42" t="s">
        <v>92</v>
      </c>
      <c r="O174" s="38">
        <v>860773483</v>
      </c>
      <c r="P174" s="38" t="b">
        <v>0</v>
      </c>
      <c r="Q174" s="43" t="s">
        <v>1</v>
      </c>
      <c r="R174" s="38" t="b">
        <v>1</v>
      </c>
      <c r="S174" s="43" t="b">
        <v>0</v>
      </c>
      <c r="T174" s="44" t="s">
        <v>1</v>
      </c>
      <c r="U174" s="45" t="b">
        <v>0</v>
      </c>
      <c r="V174" s="40">
        <v>93</v>
      </c>
      <c r="W174" s="44" t="s">
        <v>112</v>
      </c>
      <c r="X174" s="44" t="b">
        <v>1</v>
      </c>
      <c r="Y174" s="44" t="b">
        <v>0</v>
      </c>
      <c r="Z174" s="44" t="s">
        <v>69</v>
      </c>
      <c r="AA174" s="44" t="s">
        <v>178</v>
      </c>
      <c r="AB174" s="44" t="s">
        <v>71</v>
      </c>
      <c r="AC174" s="44" t="s">
        <v>103</v>
      </c>
      <c r="AD174" s="44" t="s">
        <v>112</v>
      </c>
      <c r="AE174" s="44" t="s">
        <v>192</v>
      </c>
      <c r="AF174" s="44" t="s">
        <v>118</v>
      </c>
      <c r="AG174" s="44" t="s">
        <v>101</v>
      </c>
      <c r="AH174" s="46" t="s">
        <v>77</v>
      </c>
    </row>
    <row r="175" spans="1:34">
      <c r="A175" s="38">
        <v>157</v>
      </c>
      <c r="B175" s="38" t="b">
        <v>0</v>
      </c>
      <c r="C175" s="38" t="b">
        <v>0</v>
      </c>
      <c r="D175" s="38">
        <v>1</v>
      </c>
      <c r="E175" s="38" t="b">
        <v>0</v>
      </c>
      <c r="F175" s="38">
        <v>163</v>
      </c>
      <c r="G175" s="39">
        <v>163</v>
      </c>
      <c r="H175" s="38" t="s">
        <v>265</v>
      </c>
      <c r="I175" s="40">
        <v>4</v>
      </c>
      <c r="J175" s="40">
        <v>0</v>
      </c>
      <c r="K175" s="40">
        <v>92</v>
      </c>
      <c r="L175" s="41">
        <v>0.48677248677248675</v>
      </c>
      <c r="M175" s="42" t="s">
        <v>96</v>
      </c>
      <c r="N175" s="42" t="s">
        <v>100</v>
      </c>
      <c r="O175" s="38">
        <v>2030571222</v>
      </c>
      <c r="P175" s="38" t="b">
        <v>0</v>
      </c>
      <c r="Q175" s="43" t="s">
        <v>1</v>
      </c>
      <c r="R175" s="38" t="b">
        <v>1</v>
      </c>
      <c r="S175" s="43" t="b">
        <v>0</v>
      </c>
      <c r="T175" s="44" t="s">
        <v>1</v>
      </c>
      <c r="U175" s="45" t="b">
        <v>0</v>
      </c>
      <c r="V175" s="40">
        <v>92</v>
      </c>
      <c r="W175" s="44" t="s">
        <v>77</v>
      </c>
      <c r="X175" s="44" t="b">
        <v>1</v>
      </c>
      <c r="Y175" s="44" t="b">
        <v>1</v>
      </c>
      <c r="Z175" s="44" t="s">
        <v>69</v>
      </c>
      <c r="AA175" s="44" t="s">
        <v>70</v>
      </c>
      <c r="AB175" s="44" t="s">
        <v>122</v>
      </c>
      <c r="AC175" s="44" t="s">
        <v>72</v>
      </c>
      <c r="AD175" s="44" t="s">
        <v>112</v>
      </c>
      <c r="AE175" s="44" t="s">
        <v>192</v>
      </c>
      <c r="AF175" s="44" t="s">
        <v>118</v>
      </c>
      <c r="AG175" s="44" t="s">
        <v>101</v>
      </c>
      <c r="AH175" s="46" t="s">
        <v>77</v>
      </c>
    </row>
    <row r="176" spans="1:34">
      <c r="A176" s="38">
        <v>64</v>
      </c>
      <c r="B176" s="38" t="b">
        <v>0</v>
      </c>
      <c r="C176" s="38" t="b">
        <v>0</v>
      </c>
      <c r="D176" s="38">
        <v>1</v>
      </c>
      <c r="E176" s="38" t="b">
        <v>1</v>
      </c>
      <c r="F176" s="38">
        <v>164</v>
      </c>
      <c r="G176" s="39">
        <v>164</v>
      </c>
      <c r="H176" s="38" t="s">
        <v>266</v>
      </c>
      <c r="I176" s="40">
        <v>6</v>
      </c>
      <c r="J176" s="40">
        <v>0</v>
      </c>
      <c r="K176" s="40">
        <v>90</v>
      </c>
      <c r="L176" s="41">
        <v>0.47619047619047616</v>
      </c>
      <c r="M176" s="42" t="s">
        <v>96</v>
      </c>
      <c r="N176" s="42" t="s">
        <v>92</v>
      </c>
      <c r="O176" s="38">
        <v>787729859</v>
      </c>
      <c r="P176" s="38" t="b">
        <v>0</v>
      </c>
      <c r="Q176" s="43" t="s">
        <v>1</v>
      </c>
      <c r="R176" s="38" t="b">
        <v>1</v>
      </c>
      <c r="S176" s="43" t="b">
        <v>0</v>
      </c>
      <c r="T176" s="44" t="s">
        <v>1</v>
      </c>
      <c r="U176" s="45" t="b">
        <v>0</v>
      </c>
      <c r="V176" s="40">
        <v>90</v>
      </c>
      <c r="W176" s="44" t="s">
        <v>75</v>
      </c>
      <c r="X176" s="44" t="b">
        <v>1</v>
      </c>
      <c r="Y176" s="44" t="b">
        <v>1</v>
      </c>
      <c r="Z176" s="44" t="s">
        <v>69</v>
      </c>
      <c r="AA176" s="44" t="s">
        <v>70</v>
      </c>
      <c r="AB176" s="44" t="s">
        <v>122</v>
      </c>
      <c r="AC176" s="44" t="s">
        <v>103</v>
      </c>
      <c r="AD176" s="44" t="s">
        <v>112</v>
      </c>
      <c r="AE176" s="44" t="s">
        <v>74</v>
      </c>
      <c r="AF176" s="44" t="s">
        <v>75</v>
      </c>
      <c r="AG176" s="44" t="s">
        <v>76</v>
      </c>
      <c r="AH176" s="46" t="s">
        <v>77</v>
      </c>
    </row>
    <row r="177" spans="2:5">
      <c r="B177" s="1"/>
      <c r="C177" s="1"/>
      <c r="D177" s="1"/>
      <c r="E177" s="1"/>
    </row>
  </sheetData>
  <autoFilter ref="A12:AH176" xr:uid="{3E5646C1-4DCB-4EBA-BC05-FCF7E78BA11F}"/>
  <mergeCells count="1">
    <mergeCell ref="A6:AH6"/>
  </mergeCells>
  <conditionalFormatting sqref="Z13:AH176">
    <cfRule type="expression" dxfId="13" priority="10">
      <formula>Z13&lt;&gt;Z$1</formula>
    </cfRule>
    <cfRule type="expression" dxfId="12" priority="11">
      <formula>Z13=Z$1</formula>
    </cfRule>
  </conditionalFormatting>
  <conditionalFormatting sqref="W13:W176">
    <cfRule type="expression" dxfId="11" priority="7">
      <formula>X13</formula>
    </cfRule>
    <cfRule type="expression" dxfId="10" priority="8">
      <formula>NOT(X13)</formula>
    </cfRule>
    <cfRule type="expression" dxfId="9" priority="9">
      <formula>Y13</formula>
    </cfRule>
  </conditionalFormatting>
  <conditionalFormatting sqref="T13:T176">
    <cfRule type="expression" dxfId="8" priority="3">
      <formula>AND(S13,U13)</formula>
    </cfRule>
    <cfRule type="expression" dxfId="7" priority="4">
      <formula>AND(S13,NOT(U13))</formula>
    </cfRule>
  </conditionalFormatting>
  <conditionalFormatting sqref="A13:AH176">
    <cfRule type="expression" dxfId="6" priority="5">
      <formula>NOT($P13)</formula>
    </cfRule>
  </conditionalFormatting>
  <conditionalFormatting sqref="G13:AH175">
    <cfRule type="expression" dxfId="5" priority="2">
      <formula>AND($B13,NOT($B14))</formula>
    </cfRule>
  </conditionalFormatting>
  <conditionalFormatting sqref="G13:V176">
    <cfRule type="expression" dxfId="4" priority="6">
      <formula>AND(NOT($B13),$E13)</formula>
    </cfRule>
    <cfRule type="expression" dxfId="3" priority="12">
      <formula>AND($B13,$E13)</formula>
    </cfRule>
  </conditionalFormatting>
  <conditionalFormatting sqref="H13:H176">
    <cfRule type="expression" dxfId="2" priority="1">
      <formula>NOT($C13)</formula>
    </cfRule>
  </conditionalFormatting>
  <conditionalFormatting sqref="G176:AH176">
    <cfRule type="expression" dxfId="1" priority="21">
      <formula>AND($B176,NOT(#REF!))</formula>
    </cfRule>
  </conditionalFormatting>
  <pageMargins left="0.70866141732283472" right="0.70866141732283472" top="0.74803149606299213" bottom="0.74803149606299213" header="0.31496062992125984" footer="0.31496062992125984"/>
  <pageSetup paperSize="8" scale="71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77AE8-18D8-4398-A6FF-E500A108DB3C}">
  <sheetPr>
    <tabColor theme="9" tint="0.59999389629810485"/>
    <pageSetUpPr fitToPage="1"/>
  </sheetPr>
  <dimension ref="C2:S75"/>
  <sheetViews>
    <sheetView tabSelected="1" zoomScale="90" zoomScaleNormal="90" workbookViewId="0">
      <selection activeCell="I13" sqref="I13"/>
    </sheetView>
  </sheetViews>
  <sheetFormatPr defaultColWidth="9.140625" defaultRowHeight="16.5" outlineLevelCol="1"/>
  <cols>
    <col min="1" max="2" width="9.140625" style="1"/>
    <col min="3" max="3" width="5.28515625" style="1" customWidth="1"/>
    <col min="4" max="4" width="16.5703125" style="58" customWidth="1"/>
    <col min="5" max="8" width="9.140625" style="1"/>
    <col min="9" max="14" width="9.140625" style="52" hidden="1" customWidth="1" outlineLevel="1"/>
    <col min="15" max="15" width="19.7109375" style="1" customWidth="1" collapsed="1"/>
    <col min="16" max="16" width="13.140625" style="1" customWidth="1"/>
    <col min="17" max="17" width="8.7109375" style="1" bestFit="1" customWidth="1"/>
    <col min="18" max="18" width="10.28515625" style="1" bestFit="1" customWidth="1"/>
    <col min="19" max="16384" width="9.140625" style="1"/>
  </cols>
  <sheetData>
    <row r="2" spans="3:19" ht="18">
      <c r="C2" s="48" t="s">
        <v>268</v>
      </c>
      <c r="D2" s="49"/>
      <c r="E2" s="49"/>
      <c r="F2" s="49"/>
      <c r="G2" s="50"/>
      <c r="H2" s="51"/>
      <c r="O2" s="53" t="s">
        <v>269</v>
      </c>
      <c r="P2" s="54"/>
      <c r="Q2" s="55"/>
      <c r="R2" s="55"/>
      <c r="S2" s="56" t="s">
        <v>40</v>
      </c>
    </row>
    <row r="3" spans="3:19">
      <c r="C3" s="57"/>
      <c r="E3" s="58" t="s">
        <v>30</v>
      </c>
      <c r="F3" s="59">
        <v>132</v>
      </c>
      <c r="G3" s="60">
        <v>0.74576271186440679</v>
      </c>
      <c r="H3" s="61"/>
      <c r="I3" s="52">
        <v>1</v>
      </c>
      <c r="J3" s="52">
        <v>2327</v>
      </c>
      <c r="K3" s="52">
        <v>5</v>
      </c>
      <c r="O3" s="62" t="s">
        <v>270</v>
      </c>
      <c r="P3" s="64"/>
      <c r="Q3" s="64"/>
      <c r="R3" s="64">
        <v>116</v>
      </c>
      <c r="S3" s="66">
        <v>0.87878787878787878</v>
      </c>
    </row>
    <row r="4" spans="3:19">
      <c r="C4" s="68"/>
      <c r="D4" s="69"/>
      <c r="E4" s="69" t="s">
        <v>41</v>
      </c>
      <c r="F4" s="70">
        <v>7.75</v>
      </c>
      <c r="G4" s="71"/>
      <c r="I4" s="52">
        <v>2</v>
      </c>
      <c r="J4" s="52">
        <v>2329</v>
      </c>
      <c r="K4" s="52">
        <v>12</v>
      </c>
      <c r="O4" s="62" t="s">
        <v>271</v>
      </c>
      <c r="P4" s="64"/>
      <c r="Q4" s="64"/>
      <c r="R4" s="64">
        <v>125</v>
      </c>
      <c r="S4" s="66">
        <v>0.94696969696969702</v>
      </c>
    </row>
    <row r="5" spans="3:19">
      <c r="C5" s="57"/>
      <c r="E5" s="58" t="s">
        <v>42</v>
      </c>
      <c r="F5" s="59">
        <v>11</v>
      </c>
      <c r="G5" s="72"/>
      <c r="I5" s="52">
        <v>3</v>
      </c>
      <c r="J5" s="52">
        <v>2330</v>
      </c>
      <c r="K5" s="52">
        <v>1</v>
      </c>
      <c r="O5" s="62" t="s">
        <v>272</v>
      </c>
      <c r="P5" s="64"/>
      <c r="Q5" s="64"/>
      <c r="R5" s="64">
        <v>127</v>
      </c>
      <c r="S5" s="66">
        <v>0.96212121212121215</v>
      </c>
    </row>
    <row r="6" spans="3:19">
      <c r="C6" s="68"/>
      <c r="D6" s="69"/>
      <c r="E6" s="69" t="s">
        <v>43</v>
      </c>
      <c r="F6" s="70">
        <v>8.2727272727272734</v>
      </c>
      <c r="G6" s="71"/>
      <c r="I6" s="52">
        <v>4</v>
      </c>
      <c r="J6" s="52">
        <v>2324</v>
      </c>
      <c r="K6" s="52">
        <v>7</v>
      </c>
      <c r="O6" s="62" t="s">
        <v>273</v>
      </c>
      <c r="P6" s="64"/>
      <c r="Q6" s="64"/>
      <c r="R6" s="64">
        <v>128</v>
      </c>
      <c r="S6" s="66">
        <v>0.96969696969696972</v>
      </c>
    </row>
    <row r="7" spans="3:19">
      <c r="I7" s="52">
        <v>5</v>
      </c>
      <c r="J7" s="52">
        <v>2325</v>
      </c>
      <c r="K7" s="52">
        <v>16</v>
      </c>
      <c r="O7" s="62" t="s">
        <v>274</v>
      </c>
      <c r="P7" s="64"/>
      <c r="Q7" s="64"/>
      <c r="R7" s="64">
        <v>116</v>
      </c>
      <c r="S7" s="66">
        <v>0.87878787878787878</v>
      </c>
    </row>
    <row r="8" spans="3:19" ht="18">
      <c r="C8" s="48" t="s">
        <v>275</v>
      </c>
      <c r="D8" s="49"/>
      <c r="E8" s="49"/>
      <c r="F8" s="49"/>
      <c r="G8" s="50"/>
      <c r="H8" s="51"/>
      <c r="I8" s="52">
        <v>6</v>
      </c>
      <c r="J8" s="52">
        <v>2331</v>
      </c>
      <c r="K8" s="52">
        <v>4</v>
      </c>
      <c r="O8" s="62" t="s">
        <v>276</v>
      </c>
      <c r="P8" s="64"/>
      <c r="Q8" s="64"/>
      <c r="R8" s="64">
        <v>129</v>
      </c>
      <c r="S8" s="66">
        <v>0.97727272727272729</v>
      </c>
    </row>
    <row r="9" spans="3:19">
      <c r="C9" s="73"/>
      <c r="D9" s="74" t="s">
        <v>44</v>
      </c>
      <c r="E9" s="75"/>
      <c r="F9" s="75" t="s">
        <v>45</v>
      </c>
      <c r="G9" s="76" t="s">
        <v>46</v>
      </c>
      <c r="I9" s="52">
        <v>7</v>
      </c>
      <c r="J9" s="52">
        <v>2326</v>
      </c>
      <c r="K9" s="52">
        <v>11</v>
      </c>
      <c r="O9" s="62" t="s">
        <v>277</v>
      </c>
      <c r="P9" s="64"/>
      <c r="Q9" s="64"/>
      <c r="R9" s="64">
        <v>122</v>
      </c>
      <c r="S9" s="66">
        <v>0.9242424242424242</v>
      </c>
    </row>
    <row r="10" spans="3:19">
      <c r="C10" s="77">
        <v>1</v>
      </c>
      <c r="D10" s="78" t="s">
        <v>278</v>
      </c>
      <c r="E10" s="81"/>
      <c r="F10" s="82">
        <v>1.397364771151179</v>
      </c>
      <c r="G10" s="84">
        <v>68</v>
      </c>
      <c r="I10" s="52">
        <v>8</v>
      </c>
      <c r="J10" s="52">
        <v>2328</v>
      </c>
      <c r="K10" s="52">
        <v>6</v>
      </c>
      <c r="O10" s="62" t="s">
        <v>279</v>
      </c>
      <c r="P10" s="64"/>
      <c r="Q10" s="64"/>
      <c r="R10" s="64">
        <v>95</v>
      </c>
      <c r="S10" s="66">
        <v>0.71969696969696972</v>
      </c>
    </row>
    <row r="11" spans="3:19">
      <c r="C11" s="57">
        <v>2</v>
      </c>
      <c r="D11" s="79" t="s">
        <v>280</v>
      </c>
      <c r="F11" s="61">
        <v>1.2833981841763944</v>
      </c>
      <c r="G11" s="72">
        <v>60</v>
      </c>
      <c r="I11" s="52">
        <v>9</v>
      </c>
      <c r="J11" s="52">
        <v>2323</v>
      </c>
      <c r="K11" s="52">
        <v>2</v>
      </c>
      <c r="O11" s="63" t="s">
        <v>281</v>
      </c>
      <c r="P11" s="65"/>
      <c r="Q11" s="65"/>
      <c r="R11" s="65">
        <v>65</v>
      </c>
      <c r="S11" s="67">
        <v>0.49242424242424243</v>
      </c>
    </row>
    <row r="12" spans="3:19">
      <c r="C12" s="57">
        <v>3</v>
      </c>
      <c r="D12" s="79" t="s">
        <v>282</v>
      </c>
      <c r="F12" s="61">
        <v>1.2769985974754559</v>
      </c>
      <c r="G12" s="72">
        <v>60</v>
      </c>
    </row>
    <row r="13" spans="3:19">
      <c r="C13" s="57">
        <v>4</v>
      </c>
      <c r="D13" s="79" t="s">
        <v>283</v>
      </c>
      <c r="F13" s="61">
        <v>1.2410926365795725</v>
      </c>
      <c r="G13" s="72">
        <v>60</v>
      </c>
    </row>
    <row r="14" spans="3:19">
      <c r="C14" s="57">
        <v>5</v>
      </c>
      <c r="D14" s="79" t="s">
        <v>284</v>
      </c>
      <c r="F14" s="61">
        <v>1.044404973357016</v>
      </c>
      <c r="G14" s="72">
        <v>60</v>
      </c>
    </row>
    <row r="15" spans="3:19">
      <c r="C15" s="57">
        <v>6</v>
      </c>
      <c r="D15" s="79" t="s">
        <v>285</v>
      </c>
      <c r="F15" s="61">
        <v>1.1644318983768525</v>
      </c>
      <c r="G15" s="72">
        <v>58</v>
      </c>
      <c r="O15" s="1" t="s">
        <v>47</v>
      </c>
      <c r="P15" s="1" t="s">
        <v>48</v>
      </c>
    </row>
    <row r="16" spans="3:19">
      <c r="C16" s="57">
        <v>7</v>
      </c>
      <c r="D16" s="79" t="s">
        <v>286</v>
      </c>
      <c r="F16" s="61">
        <v>1.1870967741935483</v>
      </c>
      <c r="G16" s="72">
        <v>50</v>
      </c>
      <c r="O16" s="1">
        <v>0</v>
      </c>
      <c r="P16" s="1">
        <v>0</v>
      </c>
    </row>
    <row r="17" spans="3:17">
      <c r="C17" s="68">
        <v>8</v>
      </c>
      <c r="D17" s="80" t="s">
        <v>287</v>
      </c>
      <c r="E17" s="85"/>
      <c r="F17" s="83">
        <v>1.0878584502745576</v>
      </c>
      <c r="G17" s="71">
        <v>48</v>
      </c>
      <c r="O17" s="1">
        <v>1</v>
      </c>
      <c r="P17" s="1">
        <v>0</v>
      </c>
    </row>
    <row r="18" spans="3:17">
      <c r="C18" s="57">
        <v>9</v>
      </c>
      <c r="D18" s="79" t="s">
        <v>288</v>
      </c>
      <c r="F18" s="61">
        <v>1.0789473684210527</v>
      </c>
      <c r="G18" s="72">
        <v>44</v>
      </c>
      <c r="O18" s="1">
        <v>2</v>
      </c>
      <c r="P18" s="1">
        <v>1</v>
      </c>
    </row>
    <row r="19" spans="3:17">
      <c r="C19" s="57">
        <v>10</v>
      </c>
      <c r="D19" s="79" t="s">
        <v>289</v>
      </c>
      <c r="F19" s="61">
        <v>1.0012292562999385</v>
      </c>
      <c r="G19" s="72">
        <v>44</v>
      </c>
      <c r="O19" s="1">
        <v>3</v>
      </c>
      <c r="P19" s="1">
        <v>4</v>
      </c>
    </row>
    <row r="20" spans="3:17">
      <c r="C20" s="57">
        <v>11</v>
      </c>
      <c r="D20" s="79" t="s">
        <v>290</v>
      </c>
      <c r="F20" s="61">
        <v>1.0707517372078332</v>
      </c>
      <c r="G20" s="72">
        <v>36</v>
      </c>
      <c r="O20" s="1">
        <v>4</v>
      </c>
      <c r="P20" s="1">
        <v>7</v>
      </c>
    </row>
    <row r="21" spans="3:17">
      <c r="C21" s="57">
        <v>12</v>
      </c>
      <c r="D21" s="79" t="s">
        <v>291</v>
      </c>
      <c r="F21" s="61">
        <v>0.99097574732092497</v>
      </c>
      <c r="G21" s="72">
        <v>36</v>
      </c>
      <c r="O21" s="1">
        <v>5</v>
      </c>
      <c r="P21" s="1">
        <v>12</v>
      </c>
    </row>
    <row r="22" spans="3:17">
      <c r="C22" s="57">
        <v>13</v>
      </c>
      <c r="D22" s="79" t="s">
        <v>292</v>
      </c>
      <c r="F22" s="61">
        <v>0.90493697478991597</v>
      </c>
      <c r="G22" s="72">
        <v>32</v>
      </c>
      <c r="O22" s="1">
        <v>6</v>
      </c>
      <c r="P22" s="1">
        <v>13</v>
      </c>
    </row>
    <row r="23" spans="3:17">
      <c r="C23" s="57">
        <v>14</v>
      </c>
      <c r="D23" s="79" t="s">
        <v>293</v>
      </c>
      <c r="F23" s="61">
        <v>0.88853333333333329</v>
      </c>
      <c r="G23" s="72">
        <v>32</v>
      </c>
      <c r="O23" s="1">
        <v>7</v>
      </c>
      <c r="P23" s="1">
        <v>38</v>
      </c>
    </row>
    <row r="24" spans="3:17">
      <c r="C24" s="57">
        <v>15</v>
      </c>
      <c r="D24" s="79" t="s">
        <v>294</v>
      </c>
      <c r="F24" s="61">
        <v>0.85405960945529291</v>
      </c>
      <c r="G24" s="72">
        <v>28</v>
      </c>
      <c r="O24" s="1">
        <v>8</v>
      </c>
      <c r="P24" s="1">
        <v>69</v>
      </c>
    </row>
    <row r="25" spans="3:17">
      <c r="C25" s="57">
        <v>16</v>
      </c>
      <c r="D25" s="79" t="s">
        <v>295</v>
      </c>
      <c r="F25" s="61">
        <v>0.84983677910772581</v>
      </c>
      <c r="G25" s="72">
        <v>24</v>
      </c>
      <c r="O25" s="1">
        <v>9</v>
      </c>
      <c r="P25" s="1">
        <v>33</v>
      </c>
    </row>
    <row r="26" spans="3:17">
      <c r="C26" s="57">
        <v>17</v>
      </c>
      <c r="D26" s="79" t="s">
        <v>296</v>
      </c>
      <c r="F26" s="61">
        <v>0.61248892825509305</v>
      </c>
      <c r="G26" s="72">
        <v>8</v>
      </c>
    </row>
    <row r="27" spans="3:17">
      <c r="C27" s="68">
        <v>18</v>
      </c>
      <c r="D27" s="80" t="s">
        <v>297</v>
      </c>
      <c r="E27" s="85"/>
      <c r="F27" s="83">
        <v>0.56504599211563733</v>
      </c>
      <c r="G27" s="71">
        <v>8</v>
      </c>
    </row>
    <row r="30" spans="3:17" ht="18" thickBot="1">
      <c r="C30" s="86" t="s">
        <v>298</v>
      </c>
      <c r="D30" s="87"/>
      <c r="E30" s="87"/>
      <c r="F30" s="87"/>
      <c r="G30" s="88"/>
      <c r="O30" s="86" t="s">
        <v>49</v>
      </c>
      <c r="P30" s="87"/>
      <c r="Q30" s="88"/>
    </row>
    <row r="31" spans="3:17" ht="33.75" thickTop="1">
      <c r="C31" s="57"/>
      <c r="E31" s="89" t="s">
        <v>50</v>
      </c>
      <c r="F31" s="89" t="s">
        <v>12</v>
      </c>
      <c r="G31" s="90" t="s">
        <v>51</v>
      </c>
      <c r="I31" s="52" t="s">
        <v>52</v>
      </c>
      <c r="J31" s="52" t="s">
        <v>44</v>
      </c>
      <c r="K31" s="52" t="s">
        <v>53</v>
      </c>
      <c r="L31" s="52" t="s">
        <v>54</v>
      </c>
      <c r="M31" s="52" t="s">
        <v>55</v>
      </c>
      <c r="N31" s="52" t="s">
        <v>56</v>
      </c>
      <c r="O31" s="57" t="s">
        <v>57</v>
      </c>
      <c r="P31" s="58" t="s">
        <v>58</v>
      </c>
      <c r="Q31" s="91" t="s">
        <v>59</v>
      </c>
    </row>
    <row r="32" spans="3:17">
      <c r="C32" s="77">
        <v>1</v>
      </c>
      <c r="D32" s="78" t="s">
        <v>125</v>
      </c>
      <c r="E32" s="92">
        <v>36</v>
      </c>
      <c r="F32" s="82">
        <v>0.8</v>
      </c>
      <c r="G32" s="94">
        <v>139</v>
      </c>
      <c r="I32" s="97">
        <v>1</v>
      </c>
      <c r="J32" s="100">
        <v>1</v>
      </c>
      <c r="K32" s="100">
        <v>1</v>
      </c>
      <c r="L32" s="100">
        <v>14</v>
      </c>
      <c r="M32" s="100">
        <v>2327</v>
      </c>
      <c r="N32" s="100" t="b">
        <v>0</v>
      </c>
      <c r="O32" s="77" t="s">
        <v>289</v>
      </c>
      <c r="P32" s="103">
        <v>3</v>
      </c>
      <c r="Q32" s="94">
        <v>7</v>
      </c>
    </row>
    <row r="33" spans="3:17">
      <c r="C33" s="57">
        <v>2</v>
      </c>
      <c r="D33" s="79" t="s">
        <v>106</v>
      </c>
      <c r="E33" s="59">
        <v>36</v>
      </c>
      <c r="F33" s="61">
        <v>0.8</v>
      </c>
      <c r="G33" s="95">
        <v>161</v>
      </c>
      <c r="I33" s="98">
        <v>2</v>
      </c>
      <c r="J33" s="101">
        <v>2</v>
      </c>
      <c r="K33" s="101">
        <v>1</v>
      </c>
      <c r="L33" s="101">
        <v>5</v>
      </c>
      <c r="M33" s="101">
        <v>2327</v>
      </c>
      <c r="N33" s="101" t="b">
        <v>1</v>
      </c>
      <c r="O33" s="57" t="s">
        <v>283</v>
      </c>
      <c r="P33" s="59">
        <v>4</v>
      </c>
      <c r="Q33" s="95">
        <v>0</v>
      </c>
    </row>
    <row r="34" spans="3:17">
      <c r="C34" s="57">
        <v>3</v>
      </c>
      <c r="D34" s="79" t="s">
        <v>115</v>
      </c>
      <c r="E34" s="59">
        <v>35</v>
      </c>
      <c r="F34" s="61">
        <v>0.77777777777777779</v>
      </c>
      <c r="G34" s="95">
        <v>83</v>
      </c>
      <c r="I34" s="97">
        <v>3</v>
      </c>
      <c r="J34" s="100">
        <v>1</v>
      </c>
      <c r="K34" s="100">
        <v>2</v>
      </c>
      <c r="L34" s="100">
        <v>12</v>
      </c>
      <c r="M34" s="100">
        <v>2329</v>
      </c>
      <c r="N34" s="100" t="b">
        <v>1</v>
      </c>
      <c r="O34" s="77" t="s">
        <v>288</v>
      </c>
      <c r="P34" s="103">
        <v>5</v>
      </c>
      <c r="Q34" s="94">
        <v>0</v>
      </c>
    </row>
    <row r="35" spans="3:17">
      <c r="C35" s="57">
        <v>4</v>
      </c>
      <c r="D35" s="79" t="s">
        <v>183</v>
      </c>
      <c r="E35" s="59">
        <v>35</v>
      </c>
      <c r="F35" s="61">
        <v>0.77777777777777779</v>
      </c>
      <c r="G35" s="95">
        <v>126</v>
      </c>
      <c r="I35" s="99">
        <v>4</v>
      </c>
      <c r="J35" s="102">
        <v>2</v>
      </c>
      <c r="K35" s="102">
        <v>2</v>
      </c>
      <c r="L35" s="102">
        <v>18</v>
      </c>
      <c r="M35" s="102">
        <v>2329</v>
      </c>
      <c r="N35" s="102" t="b">
        <v>0</v>
      </c>
      <c r="O35" s="68" t="s">
        <v>295</v>
      </c>
      <c r="P35" s="93">
        <v>0</v>
      </c>
      <c r="Q35" s="96">
        <v>0</v>
      </c>
    </row>
    <row r="36" spans="3:17">
      <c r="C36" s="68">
        <v>5</v>
      </c>
      <c r="D36" s="80" t="s">
        <v>173</v>
      </c>
      <c r="E36" s="93">
        <v>35</v>
      </c>
      <c r="F36" s="83">
        <v>0.77777777777777779</v>
      </c>
      <c r="G36" s="96">
        <v>149</v>
      </c>
      <c r="I36" s="98">
        <v>5</v>
      </c>
      <c r="J36" s="101">
        <v>1</v>
      </c>
      <c r="K36" s="101">
        <v>3</v>
      </c>
      <c r="L36" s="101">
        <v>1</v>
      </c>
      <c r="M36" s="101">
        <v>2330</v>
      </c>
      <c r="N36" s="101" t="b">
        <v>1</v>
      </c>
      <c r="O36" s="57" t="s">
        <v>293</v>
      </c>
      <c r="P36" s="59">
        <v>2</v>
      </c>
      <c r="Q36" s="95">
        <v>0</v>
      </c>
    </row>
    <row r="37" spans="3:17">
      <c r="C37" s="57">
        <v>6</v>
      </c>
      <c r="D37" s="79" t="s">
        <v>104</v>
      </c>
      <c r="E37" s="59">
        <v>35</v>
      </c>
      <c r="F37" s="61">
        <v>0.77777777777777779</v>
      </c>
      <c r="G37" s="95">
        <v>150</v>
      </c>
      <c r="I37" s="98">
        <v>6</v>
      </c>
      <c r="J37" s="101">
        <v>2</v>
      </c>
      <c r="K37" s="101">
        <v>3</v>
      </c>
      <c r="L37" s="101">
        <v>15</v>
      </c>
      <c r="M37" s="101">
        <v>2330</v>
      </c>
      <c r="N37" s="101" t="b">
        <v>0</v>
      </c>
      <c r="O37" s="57" t="s">
        <v>297</v>
      </c>
      <c r="P37" s="59">
        <v>2</v>
      </c>
      <c r="Q37" s="95">
        <v>10</v>
      </c>
    </row>
    <row r="38" spans="3:17">
      <c r="C38" s="57">
        <v>7</v>
      </c>
      <c r="D38" s="79" t="s">
        <v>99</v>
      </c>
      <c r="E38" s="59">
        <v>35</v>
      </c>
      <c r="F38" s="61">
        <v>0.77777777777777779</v>
      </c>
      <c r="G38" s="95">
        <v>169</v>
      </c>
      <c r="I38" s="97">
        <v>7</v>
      </c>
      <c r="J38" s="100">
        <v>1</v>
      </c>
      <c r="K38" s="100">
        <v>4</v>
      </c>
      <c r="L38" s="100">
        <v>17</v>
      </c>
      <c r="M38" s="100">
        <v>2324</v>
      </c>
      <c r="N38" s="100" t="b">
        <v>0</v>
      </c>
      <c r="O38" s="77" t="s">
        <v>291</v>
      </c>
      <c r="P38" s="103">
        <v>0</v>
      </c>
      <c r="Q38" s="94">
        <v>1</v>
      </c>
    </row>
    <row r="39" spans="3:17">
      <c r="C39" s="57">
        <v>8</v>
      </c>
      <c r="D39" s="79" t="s">
        <v>129</v>
      </c>
      <c r="E39" s="59">
        <v>35</v>
      </c>
      <c r="F39" s="61">
        <v>0.77777777777777779</v>
      </c>
      <c r="G39" s="95">
        <v>173</v>
      </c>
      <c r="I39" s="99">
        <v>8</v>
      </c>
      <c r="J39" s="102">
        <v>2</v>
      </c>
      <c r="K39" s="102">
        <v>4</v>
      </c>
      <c r="L39" s="102">
        <v>7</v>
      </c>
      <c r="M39" s="102">
        <v>2324</v>
      </c>
      <c r="N39" s="102" t="b">
        <v>1</v>
      </c>
      <c r="O39" s="68" t="s">
        <v>278</v>
      </c>
      <c r="P39" s="93">
        <v>12</v>
      </c>
      <c r="Q39" s="96">
        <v>0</v>
      </c>
    </row>
    <row r="40" spans="3:17">
      <c r="C40" s="57">
        <v>9</v>
      </c>
      <c r="D40" s="79" t="s">
        <v>136</v>
      </c>
      <c r="E40" s="59">
        <v>35</v>
      </c>
      <c r="F40" s="61">
        <v>0.77777777777777779</v>
      </c>
      <c r="G40" s="95">
        <v>233</v>
      </c>
      <c r="I40" s="98">
        <v>9</v>
      </c>
      <c r="J40" s="101">
        <v>1</v>
      </c>
      <c r="K40" s="101">
        <v>5</v>
      </c>
      <c r="L40" s="101">
        <v>16</v>
      </c>
      <c r="M40" s="101">
        <v>2325</v>
      </c>
      <c r="N40" s="101" t="b">
        <v>1</v>
      </c>
      <c r="O40" s="57" t="s">
        <v>282</v>
      </c>
      <c r="P40" s="59">
        <v>7</v>
      </c>
      <c r="Q40" s="95">
        <v>0</v>
      </c>
    </row>
    <row r="41" spans="3:17">
      <c r="C41" s="57">
        <v>10</v>
      </c>
      <c r="D41" s="79" t="s">
        <v>127</v>
      </c>
      <c r="E41" s="59">
        <v>34</v>
      </c>
      <c r="F41" s="61">
        <v>0.75555555555555554</v>
      </c>
      <c r="G41" s="95">
        <v>104</v>
      </c>
      <c r="I41" s="98">
        <v>10</v>
      </c>
      <c r="J41" s="101">
        <v>2</v>
      </c>
      <c r="K41" s="101">
        <v>5</v>
      </c>
      <c r="L41" s="101">
        <v>9</v>
      </c>
      <c r="M41" s="101">
        <v>2325</v>
      </c>
      <c r="N41" s="101" t="b">
        <v>0</v>
      </c>
      <c r="O41" s="57" t="s">
        <v>287</v>
      </c>
      <c r="P41" s="59">
        <v>9</v>
      </c>
      <c r="Q41" s="95">
        <v>9</v>
      </c>
    </row>
    <row r="42" spans="3:17">
      <c r="C42" s="57">
        <v>11</v>
      </c>
      <c r="D42" s="79" t="s">
        <v>138</v>
      </c>
      <c r="E42" s="59">
        <v>34</v>
      </c>
      <c r="F42" s="61">
        <v>0.75555555555555554</v>
      </c>
      <c r="G42" s="95">
        <v>110</v>
      </c>
      <c r="I42" s="97">
        <v>11</v>
      </c>
      <c r="J42" s="100">
        <v>1</v>
      </c>
      <c r="K42" s="100">
        <v>6</v>
      </c>
      <c r="L42" s="100">
        <v>4</v>
      </c>
      <c r="M42" s="100">
        <v>2331</v>
      </c>
      <c r="N42" s="100" t="b">
        <v>1</v>
      </c>
      <c r="O42" s="77" t="s">
        <v>285</v>
      </c>
      <c r="P42" s="103">
        <v>0</v>
      </c>
      <c r="Q42" s="94">
        <v>0</v>
      </c>
    </row>
    <row r="43" spans="3:17">
      <c r="C43" s="57">
        <v>12</v>
      </c>
      <c r="D43" s="79" t="s">
        <v>165</v>
      </c>
      <c r="E43" s="59">
        <v>34</v>
      </c>
      <c r="F43" s="61">
        <v>0.75555555555555554</v>
      </c>
      <c r="G43" s="95">
        <v>129</v>
      </c>
      <c r="I43" s="99">
        <v>12</v>
      </c>
      <c r="J43" s="102">
        <v>2</v>
      </c>
      <c r="K43" s="102">
        <v>6</v>
      </c>
      <c r="L43" s="102">
        <v>3</v>
      </c>
      <c r="M43" s="102">
        <v>2331</v>
      </c>
      <c r="N43" s="102" t="b">
        <v>0</v>
      </c>
      <c r="O43" s="68" t="s">
        <v>296</v>
      </c>
      <c r="P43" s="93">
        <v>0</v>
      </c>
      <c r="Q43" s="96">
        <v>1</v>
      </c>
    </row>
    <row r="44" spans="3:17">
      <c r="C44" s="57">
        <v>13</v>
      </c>
      <c r="D44" s="79" t="s">
        <v>170</v>
      </c>
      <c r="E44" s="59">
        <v>34</v>
      </c>
      <c r="F44" s="61">
        <v>0.75555555555555554</v>
      </c>
      <c r="G44" s="95">
        <v>174</v>
      </c>
      <c r="I44" s="98">
        <v>13</v>
      </c>
      <c r="J44" s="101">
        <v>1</v>
      </c>
      <c r="K44" s="101">
        <v>7</v>
      </c>
      <c r="L44" s="101">
        <v>11</v>
      </c>
      <c r="M44" s="101">
        <v>2326</v>
      </c>
      <c r="N44" s="101" t="b">
        <v>1</v>
      </c>
      <c r="O44" s="57" t="s">
        <v>286</v>
      </c>
      <c r="P44" s="59">
        <v>14</v>
      </c>
      <c r="Q44" s="95">
        <v>1</v>
      </c>
    </row>
    <row r="45" spans="3:17">
      <c r="C45" s="57">
        <v>14</v>
      </c>
      <c r="D45" s="79" t="s">
        <v>139</v>
      </c>
      <c r="E45" s="59">
        <v>34</v>
      </c>
      <c r="F45" s="61">
        <v>0.75555555555555554</v>
      </c>
      <c r="G45" s="95">
        <v>175</v>
      </c>
      <c r="I45" s="98">
        <v>14</v>
      </c>
      <c r="J45" s="101">
        <v>2</v>
      </c>
      <c r="K45" s="101">
        <v>7</v>
      </c>
      <c r="L45" s="101">
        <v>13</v>
      </c>
      <c r="M45" s="101">
        <v>2326</v>
      </c>
      <c r="N45" s="101" t="b">
        <v>0</v>
      </c>
      <c r="O45" s="57" t="s">
        <v>292</v>
      </c>
      <c r="P45" s="59">
        <v>3</v>
      </c>
      <c r="Q45" s="95">
        <v>7</v>
      </c>
    </row>
    <row r="46" spans="3:17">
      <c r="C46" s="57">
        <v>15</v>
      </c>
      <c r="D46" s="79" t="s">
        <v>128</v>
      </c>
      <c r="E46" s="59">
        <v>34</v>
      </c>
      <c r="F46" s="61">
        <v>0.75555555555555554</v>
      </c>
      <c r="G46" s="95">
        <v>213</v>
      </c>
      <c r="I46" s="97">
        <v>15</v>
      </c>
      <c r="J46" s="100">
        <v>1</v>
      </c>
      <c r="K46" s="100">
        <v>8</v>
      </c>
      <c r="L46" s="100">
        <v>6</v>
      </c>
      <c r="M46" s="100">
        <v>2328</v>
      </c>
      <c r="N46" s="100" t="b">
        <v>1</v>
      </c>
      <c r="O46" s="77" t="s">
        <v>280</v>
      </c>
      <c r="P46" s="103">
        <v>5</v>
      </c>
      <c r="Q46" s="94">
        <v>0</v>
      </c>
    </row>
    <row r="47" spans="3:17">
      <c r="C47" s="57">
        <v>16</v>
      </c>
      <c r="D47" s="79" t="s">
        <v>188</v>
      </c>
      <c r="E47" s="59">
        <v>34</v>
      </c>
      <c r="F47" s="61">
        <v>0.75555555555555554</v>
      </c>
      <c r="G47" s="95">
        <v>230</v>
      </c>
      <c r="I47" s="99">
        <v>16</v>
      </c>
      <c r="J47" s="102">
        <v>2</v>
      </c>
      <c r="K47" s="102">
        <v>8</v>
      </c>
      <c r="L47" s="102">
        <v>8</v>
      </c>
      <c r="M47" s="102">
        <v>2328</v>
      </c>
      <c r="N47" s="102" t="b">
        <v>0</v>
      </c>
      <c r="O47" s="68" t="s">
        <v>284</v>
      </c>
      <c r="P47" s="93">
        <v>11</v>
      </c>
      <c r="Q47" s="96">
        <v>4</v>
      </c>
    </row>
    <row r="48" spans="3:17">
      <c r="C48" s="57">
        <v>17</v>
      </c>
      <c r="D48" s="79" t="s">
        <v>204</v>
      </c>
      <c r="E48" s="59">
        <v>34</v>
      </c>
      <c r="F48" s="61">
        <v>0.75555555555555554</v>
      </c>
      <c r="G48" s="95">
        <v>235</v>
      </c>
      <c r="I48" s="98">
        <v>17</v>
      </c>
      <c r="J48" s="101">
        <v>1</v>
      </c>
      <c r="K48" s="101">
        <v>9</v>
      </c>
      <c r="L48" s="101">
        <v>10</v>
      </c>
      <c r="M48" s="101">
        <v>2323</v>
      </c>
      <c r="N48" s="101" t="b">
        <v>0</v>
      </c>
      <c r="O48" s="57" t="s">
        <v>294</v>
      </c>
      <c r="P48" s="59">
        <v>6</v>
      </c>
      <c r="Q48" s="95">
        <v>1</v>
      </c>
    </row>
    <row r="49" spans="3:18">
      <c r="C49" s="57">
        <v>18</v>
      </c>
      <c r="D49" s="79" t="s">
        <v>108</v>
      </c>
      <c r="E49" s="59">
        <v>34</v>
      </c>
      <c r="F49" s="61">
        <v>0.75555555555555554</v>
      </c>
      <c r="G49" s="95">
        <v>240</v>
      </c>
      <c r="I49" s="99">
        <v>18</v>
      </c>
      <c r="J49" s="102">
        <v>2</v>
      </c>
      <c r="K49" s="102">
        <v>9</v>
      </c>
      <c r="L49" s="102">
        <v>2</v>
      </c>
      <c r="M49" s="102">
        <v>2323</v>
      </c>
      <c r="N49" s="102" t="b">
        <v>1</v>
      </c>
      <c r="O49" s="68" t="s">
        <v>290</v>
      </c>
      <c r="P49" s="93">
        <v>0</v>
      </c>
      <c r="Q49" s="96">
        <v>0</v>
      </c>
    </row>
    <row r="50" spans="3:18">
      <c r="C50" s="57">
        <v>19</v>
      </c>
      <c r="D50" s="79" t="s">
        <v>166</v>
      </c>
      <c r="E50" s="59">
        <v>34</v>
      </c>
      <c r="F50" s="61">
        <v>0.75555555555555554</v>
      </c>
      <c r="G50" s="95">
        <v>264</v>
      </c>
    </row>
    <row r="51" spans="3:18">
      <c r="C51" s="68">
        <v>20</v>
      </c>
      <c r="D51" s="80" t="s">
        <v>167</v>
      </c>
      <c r="E51" s="93">
        <v>34</v>
      </c>
      <c r="F51" s="83">
        <v>0.75555555555555554</v>
      </c>
      <c r="G51" s="96">
        <v>318</v>
      </c>
    </row>
    <row r="54" spans="3:18" ht="17.25">
      <c r="O54" s="104" t="s">
        <v>60</v>
      </c>
      <c r="P54" s="105"/>
      <c r="Q54" s="105"/>
      <c r="R54" s="106"/>
    </row>
    <row r="55" spans="3:18">
      <c r="O55" s="77"/>
      <c r="P55" s="107" t="s">
        <v>61</v>
      </c>
      <c r="Q55" s="81">
        <v>0</v>
      </c>
      <c r="R55" s="84"/>
    </row>
    <row r="56" spans="3:18">
      <c r="O56" s="68"/>
      <c r="P56" s="69" t="s">
        <v>62</v>
      </c>
      <c r="Q56" s="85">
        <v>0</v>
      </c>
      <c r="R56" s="71"/>
    </row>
    <row r="57" spans="3:18">
      <c r="O57" s="108" t="s">
        <v>44</v>
      </c>
      <c r="P57" s="109" t="s">
        <v>48</v>
      </c>
      <c r="Q57" s="110"/>
      <c r="R57" s="111" t="s">
        <v>63</v>
      </c>
    </row>
    <row r="58" spans="3:18">
      <c r="N58" s="52" t="s">
        <v>71</v>
      </c>
      <c r="O58" s="57" t="s">
        <v>293</v>
      </c>
      <c r="P58" s="112" t="e">
        <v>#REF!</v>
      </c>
      <c r="Q58" s="114" t="e">
        <v>#REF!</v>
      </c>
      <c r="R58" s="95">
        <v>0</v>
      </c>
    </row>
    <row r="59" spans="3:18">
      <c r="N59" s="52" t="s">
        <v>69</v>
      </c>
      <c r="O59" s="57" t="s">
        <v>283</v>
      </c>
      <c r="P59" s="112" t="e">
        <v>#REF!</v>
      </c>
      <c r="Q59" s="114" t="e">
        <v>#REF!</v>
      </c>
      <c r="R59" s="95">
        <v>0</v>
      </c>
    </row>
    <row r="60" spans="3:18">
      <c r="N60" s="52" t="s">
        <v>112</v>
      </c>
      <c r="O60" s="57" t="s">
        <v>287</v>
      </c>
      <c r="P60" s="112" t="e">
        <v>#REF!</v>
      </c>
      <c r="Q60" s="114" t="e">
        <v>#REF!</v>
      </c>
      <c r="R60" s="95">
        <v>0</v>
      </c>
    </row>
    <row r="61" spans="3:18">
      <c r="N61" s="52" t="s">
        <v>101</v>
      </c>
      <c r="O61" s="57" t="s">
        <v>284</v>
      </c>
      <c r="P61" s="112" t="e">
        <v>#REF!</v>
      </c>
      <c r="Q61" s="114" t="e">
        <v>#REF!</v>
      </c>
      <c r="R61" s="95">
        <v>0</v>
      </c>
    </row>
    <row r="62" spans="3:18">
      <c r="N62" s="52" t="s">
        <v>93</v>
      </c>
      <c r="O62" s="57" t="s">
        <v>294</v>
      </c>
      <c r="P62" s="112" t="e">
        <v>#REF!</v>
      </c>
      <c r="Q62" s="114" t="e">
        <v>#REF!</v>
      </c>
      <c r="R62" s="95">
        <v>0</v>
      </c>
    </row>
    <row r="63" spans="3:18">
      <c r="N63" s="52" t="s">
        <v>74</v>
      </c>
      <c r="O63" s="57" t="s">
        <v>285</v>
      </c>
      <c r="P63" s="112" t="e">
        <v>#REF!</v>
      </c>
      <c r="Q63" s="114" t="e">
        <v>#REF!</v>
      </c>
      <c r="R63" s="95">
        <v>0</v>
      </c>
    </row>
    <row r="64" spans="3:18">
      <c r="N64" s="52" t="s">
        <v>72</v>
      </c>
      <c r="O64" s="57" t="s">
        <v>278</v>
      </c>
      <c r="P64" s="112" t="e">
        <v>#REF!</v>
      </c>
      <c r="Q64" s="114" t="e">
        <v>#REF!</v>
      </c>
      <c r="R64" s="95">
        <v>0</v>
      </c>
    </row>
    <row r="65" spans="14:18">
      <c r="N65" s="52" t="s">
        <v>103</v>
      </c>
      <c r="O65" s="57" t="s">
        <v>291</v>
      </c>
      <c r="P65" s="112" t="e">
        <v>#REF!</v>
      </c>
      <c r="Q65" s="114" t="e">
        <v>#REF!</v>
      </c>
      <c r="R65" s="95">
        <v>0</v>
      </c>
    </row>
    <row r="66" spans="14:18">
      <c r="N66" s="52" t="s">
        <v>178</v>
      </c>
      <c r="O66" s="57" t="s">
        <v>295</v>
      </c>
      <c r="P66" s="112" t="e">
        <v>#REF!</v>
      </c>
      <c r="Q66" s="114" t="e">
        <v>#REF!</v>
      </c>
      <c r="R66" s="95">
        <v>0</v>
      </c>
    </row>
    <row r="67" spans="14:18">
      <c r="N67" s="52" t="s">
        <v>118</v>
      </c>
      <c r="O67" s="57" t="s">
        <v>292</v>
      </c>
      <c r="P67" s="112" t="e">
        <v>#REF!</v>
      </c>
      <c r="Q67" s="114" t="e">
        <v>#REF!</v>
      </c>
      <c r="R67" s="95">
        <v>0</v>
      </c>
    </row>
    <row r="68" spans="14:18">
      <c r="N68" s="52" t="s">
        <v>73</v>
      </c>
      <c r="O68" s="57" t="s">
        <v>282</v>
      </c>
      <c r="P68" s="112" t="e">
        <v>#REF!</v>
      </c>
      <c r="Q68" s="114" t="e">
        <v>#REF!</v>
      </c>
      <c r="R68" s="95">
        <v>0</v>
      </c>
    </row>
    <row r="69" spans="14:18">
      <c r="N69" s="52" t="s">
        <v>122</v>
      </c>
      <c r="O69" s="57" t="s">
        <v>297</v>
      </c>
      <c r="P69" s="112" t="e">
        <v>#REF!</v>
      </c>
      <c r="Q69" s="114" t="e">
        <v>#REF!</v>
      </c>
      <c r="R69" s="95">
        <v>0</v>
      </c>
    </row>
    <row r="70" spans="14:18">
      <c r="N70" s="52" t="s">
        <v>77</v>
      </c>
      <c r="O70" s="57" t="s">
        <v>290</v>
      </c>
      <c r="P70" s="112" t="e">
        <v>#REF!</v>
      </c>
      <c r="Q70" s="114" t="e">
        <v>#REF!</v>
      </c>
      <c r="R70" s="95">
        <v>0</v>
      </c>
    </row>
    <row r="71" spans="14:18">
      <c r="N71" s="52" t="s">
        <v>75</v>
      </c>
      <c r="O71" s="57" t="s">
        <v>286</v>
      </c>
      <c r="P71" s="112" t="e">
        <v>#REF!</v>
      </c>
      <c r="Q71" s="114" t="e">
        <v>#REF!</v>
      </c>
      <c r="R71" s="95">
        <v>0</v>
      </c>
    </row>
    <row r="72" spans="14:18">
      <c r="N72" s="52" t="s">
        <v>98</v>
      </c>
      <c r="O72" s="57" t="s">
        <v>289</v>
      </c>
      <c r="P72" s="112" t="e">
        <v>#REF!</v>
      </c>
      <c r="Q72" s="114" t="e">
        <v>#REF!</v>
      </c>
      <c r="R72" s="95">
        <v>0</v>
      </c>
    </row>
    <row r="73" spans="14:18">
      <c r="N73" s="52" t="s">
        <v>76</v>
      </c>
      <c r="O73" s="57" t="s">
        <v>280</v>
      </c>
      <c r="P73" s="112" t="e">
        <v>#REF!</v>
      </c>
      <c r="Q73" s="114" t="e">
        <v>#REF!</v>
      </c>
      <c r="R73" s="95">
        <v>0</v>
      </c>
    </row>
    <row r="74" spans="14:18">
      <c r="N74" s="52" t="s">
        <v>192</v>
      </c>
      <c r="O74" s="57" t="s">
        <v>296</v>
      </c>
      <c r="P74" s="112" t="e">
        <v>#REF!</v>
      </c>
      <c r="Q74" s="114" t="e">
        <v>#REF!</v>
      </c>
      <c r="R74" s="95">
        <v>0</v>
      </c>
    </row>
    <row r="75" spans="14:18">
      <c r="N75" s="52" t="s">
        <v>70</v>
      </c>
      <c r="O75" s="68" t="s">
        <v>288</v>
      </c>
      <c r="P75" s="113" t="e">
        <v>#REF!</v>
      </c>
      <c r="Q75" s="115" t="e">
        <v>#REF!</v>
      </c>
      <c r="R75" s="96">
        <v>0</v>
      </c>
    </row>
  </sheetData>
  <mergeCells count="6">
    <mergeCell ref="C2:G2"/>
    <mergeCell ref="O2:P2"/>
    <mergeCell ref="C8:G8"/>
    <mergeCell ref="C30:G30"/>
    <mergeCell ref="O30:Q30"/>
    <mergeCell ref="O54:R54"/>
  </mergeCells>
  <conditionalFormatting sqref="O32:O49">
    <cfRule type="expression" dxfId="0" priority="1">
      <formula>_xlfn.ANCHORARRAY(N32)</formula>
    </cfRule>
  </conditionalFormatting>
  <pageMargins left="0.25" right="0.25" top="0.75" bottom="0.75" header="0.3" footer="0.3"/>
  <pageSetup paperSize="9" scale="76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D67FE-6060-42C0-8837-BD3EA52156AA}">
  <sheetPr>
    <tabColor theme="9" tint="0.59999389629810485"/>
  </sheetPr>
  <dimension ref="A1:ZG51"/>
  <sheetViews>
    <sheetView topLeftCell="M1" workbookViewId="0">
      <selection activeCell="Q12" sqref="Q12"/>
    </sheetView>
  </sheetViews>
  <sheetFormatPr defaultRowHeight="15" outlineLevelCol="1"/>
  <cols>
    <col min="1" max="1" width="18.5703125" hidden="1" customWidth="1" outlineLevel="1"/>
    <col min="2" max="2" width="9.140625" hidden="1" customWidth="1" outlineLevel="1"/>
    <col min="3" max="4" width="18.5703125" hidden="1" customWidth="1" outlineLevel="1"/>
    <col min="5" max="5" width="18.5703125" hidden="1" customWidth="1" outlineLevel="1" collapsed="1"/>
    <col min="6" max="12" width="18.5703125" hidden="1" customWidth="1" outlineLevel="1"/>
    <col min="13" max="13" width="18.5703125" customWidth="1" collapsed="1"/>
    <col min="41" max="682" width="0" hidden="1" customWidth="1" outlineLevel="1"/>
    <col min="683" max="683" width="9.140625" collapsed="1"/>
  </cols>
  <sheetData>
    <row r="1" spans="1:61" ht="18" thickBot="1">
      <c r="A1" t="s">
        <v>64</v>
      </c>
      <c r="B1" t="s">
        <v>65</v>
      </c>
      <c r="D1" t="s">
        <v>66</v>
      </c>
      <c r="E1" t="s">
        <v>65</v>
      </c>
      <c r="M1" s="116" t="s">
        <v>67</v>
      </c>
      <c r="N1" s="116"/>
      <c r="O1" s="116"/>
      <c r="P1" s="116"/>
      <c r="Q1" s="116"/>
      <c r="AR1">
        <v>1</v>
      </c>
      <c r="AS1">
        <v>2</v>
      </c>
      <c r="AT1">
        <v>3</v>
      </c>
      <c r="AU1">
        <v>4</v>
      </c>
      <c r="AV1">
        <v>5</v>
      </c>
      <c r="AW1">
        <v>6</v>
      </c>
      <c r="AX1">
        <v>7</v>
      </c>
      <c r="AY1">
        <v>8</v>
      </c>
      <c r="AZ1">
        <v>9</v>
      </c>
      <c r="BA1">
        <v>10</v>
      </c>
      <c r="BB1">
        <v>11</v>
      </c>
      <c r="BC1">
        <v>12</v>
      </c>
      <c r="BD1">
        <v>13</v>
      </c>
      <c r="BE1">
        <v>14</v>
      </c>
      <c r="BF1">
        <v>15</v>
      </c>
      <c r="BG1">
        <v>16</v>
      </c>
      <c r="BH1">
        <v>17</v>
      </c>
      <c r="BI1">
        <v>18</v>
      </c>
    </row>
    <row r="2" spans="1:61" ht="15.75" thickTop="1">
      <c r="A2">
        <v>0</v>
      </c>
      <c r="B2">
        <v>0</v>
      </c>
      <c r="C2" t="e" cm="1">
        <f t="array" ref="C2">_xlfn.XLOOKUP(_xlfn.ANCHORARRAY(B2),Results!$A:$A,Results!$H:$H,,0)</f>
        <v>#REF!</v>
      </c>
      <c r="D2" t="b" cm="1">
        <f t="array" ref="D2">NOT(ISNUMBER(_xlfn.XMATCH(_xlfn.ANCHORARRAY(B2),_xlfn.ANCHORARRAY(A2),0)))</f>
        <v>1</v>
      </c>
      <c r="E2" t="e" cm="1">
        <f t="array" ref="E2">_xlfn._xlws.FILTER(_xlfn.ANCHORARRAY(B2),_xlfn.ANCHORARRAY(D2))</f>
        <v>#REF!</v>
      </c>
      <c r="F2" t="e" vm="1">
        <v>#VALUE!</v>
      </c>
      <c r="G2" t="e" vm="1">
        <v>#VALUE!</v>
      </c>
      <c r="I2" t="e" cm="1">
        <f t="array" ref="I2">_xlfn._xlws.SORT(_xlfn.ANCHORARRAY($E$2):_xlfn.ANCHORARRAY($G$2),3)</f>
        <v>#REF!</v>
      </c>
      <c r="M2" t="s">
        <v>25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AR2" t="s" cm="1">
        <v>71</v>
      </c>
      <c r="AS2" t="s">
        <v>77</v>
      </c>
      <c r="AT2" t="s">
        <v>192</v>
      </c>
      <c r="AU2" t="s">
        <v>74</v>
      </c>
      <c r="AV2" t="s">
        <v>69</v>
      </c>
      <c r="AW2" t="s">
        <v>76</v>
      </c>
      <c r="AX2" t="s">
        <v>72</v>
      </c>
      <c r="AY2" t="s">
        <v>101</v>
      </c>
      <c r="AZ2" t="s">
        <v>112</v>
      </c>
      <c r="BA2" t="s">
        <v>93</v>
      </c>
      <c r="BB2" t="s">
        <v>75</v>
      </c>
      <c r="BC2" t="s">
        <v>70</v>
      </c>
      <c r="BD2" t="s">
        <v>118</v>
      </c>
      <c r="BE2" t="s">
        <v>98</v>
      </c>
      <c r="BF2" t="s">
        <v>122</v>
      </c>
      <c r="BG2" t="s">
        <v>73</v>
      </c>
      <c r="BH2" t="s">
        <v>103</v>
      </c>
      <c r="BI2" t="s">
        <v>178</v>
      </c>
    </row>
    <row r="3" spans="1:61">
      <c r="M3" t="e" cm="1">
        <f t="array" aca="1" ref="M3" ca="1">_xlfn.XLOOKUP(OFFSET(_xlfn.ANCHORARRAY($I$2),0,0,,1),Results!$A:$A,Results!$H:$H,,0)</f>
        <v>#REF!</v>
      </c>
      <c r="N3" t="s" cm="1">
        <v>1</v>
      </c>
      <c r="O3" t="s">
        <v>1</v>
      </c>
      <c r="P3" t="s">
        <v>1</v>
      </c>
      <c r="Q3" t="s">
        <v>1</v>
      </c>
      <c r="R3" t="s">
        <v>1</v>
      </c>
      <c r="S3" t="s">
        <v>1</v>
      </c>
      <c r="T3" t="s">
        <v>1</v>
      </c>
      <c r="U3" t="s">
        <v>1</v>
      </c>
      <c r="V3" t="s">
        <v>1</v>
      </c>
    </row>
    <row r="4" spans="1:61">
      <c r="AR4" t="e" cm="1">
        <f t="array" aca="1" ref="AR4" ca="1">TRANSPOSE(_xlfn.ANCHORARRAY($M$3))</f>
        <v>#REF!</v>
      </c>
    </row>
    <row r="5" spans="1:61">
      <c r="AO5" t="e" cm="1">
        <f t="array" ref="AO5">TRANSPOSE(_xlfn.ANCHORARRAY($AR$2))</f>
        <v>#REF!</v>
      </c>
      <c r="AQ5" t="e" cm="1">
        <f t="array" ref="AQ5">TRANSPOSE(_xlfn.ANCHORARRAY($N$2))</f>
        <v>#REF!</v>
      </c>
      <c r="AR5" t="e" cm="1">
        <f t="array" ref="AR5">TRANSPOSE(_xlfn.ANCHORARRAY($N$3))</f>
        <v>#REF!</v>
      </c>
    </row>
    <row r="23" spans="44:162" ht="18" thickBot="1">
      <c r="AR23" s="117" t="s">
        <v>68</v>
      </c>
    </row>
    <row r="24" spans="44:162" s="118" customFormat="1" ht="32.25" customHeight="1" thickTop="1">
      <c r="AR24" s="118" t="e" cm="1">
        <f t="array" aca="1" ref="AR24" ca="1">+_xlfn.ANCHORARRAY($AR$4)</f>
        <v>#REF!</v>
      </c>
    </row>
    <row r="25" spans="44:162">
      <c r="AR25" t="e" cm="1">
        <f t="array" aca="1" ref="AR25" ca="1">_xlfn._xlws.FILTER(_xlfn.ANCHORARRAY($AO$5),NOT(ISNUMBER(_xlfn.XMATCH(_xlfn.ANCHORARRAY($AO$5),OFFSET(AR$5,0,0,ROWS(_xlfn.ANCHORARRAY($AR$5)),1),0))))</f>
        <v>#REF!</v>
      </c>
      <c r="AS25" t="e" cm="1">
        <f t="array" aca="1" ref="AS25" ca="1">_xlfn._xlws.FILTER(_xlfn.ANCHORARRAY($AO$5),NOT(ISNUMBER(_xlfn.XMATCH(_xlfn.ANCHORARRAY($AO$5),OFFSET(AS$5,0,0,ROWS(_xlfn.ANCHORARRAY($AR$5)),1),0))))</f>
        <v>#REF!</v>
      </c>
      <c r="AT25" t="e" cm="1">
        <f t="array" aca="1" ref="AT25" ca="1">_xlfn._xlws.FILTER(_xlfn.ANCHORARRAY($AO$5),NOT(ISNUMBER(_xlfn.XMATCH(_xlfn.ANCHORARRAY($AO$5),OFFSET(AT$5,0,0,ROWS(_xlfn.ANCHORARRAY($AR$5)),1),0))))</f>
        <v>#REF!</v>
      </c>
      <c r="AU25" t="e" cm="1">
        <f t="array" aca="1" ref="AU25" ca="1">_xlfn._xlws.FILTER(_xlfn.ANCHORARRAY($AO$5),NOT(ISNUMBER(_xlfn.XMATCH(_xlfn.ANCHORARRAY($AO$5),OFFSET(AU$5,0,0,ROWS(_xlfn.ANCHORARRAY($AR$5)),1),0))))</f>
        <v>#REF!</v>
      </c>
      <c r="AV25" t="e" cm="1">
        <f t="array" aca="1" ref="AV25" ca="1">_xlfn._xlws.FILTER(_xlfn.ANCHORARRAY($AO$5),NOT(ISNUMBER(_xlfn.XMATCH(_xlfn.ANCHORARRAY($AO$5),OFFSET(AV$5,0,0,ROWS(_xlfn.ANCHORARRAY($AR$5)),1),0))))</f>
        <v>#REF!</v>
      </c>
      <c r="AW25" t="e" cm="1">
        <f t="array" aca="1" ref="AW25" ca="1">_xlfn._xlws.FILTER(_xlfn.ANCHORARRAY($AO$5),NOT(ISNUMBER(_xlfn.XMATCH(_xlfn.ANCHORARRAY($AO$5),OFFSET(AW$5,0,0,ROWS(_xlfn.ANCHORARRAY($AR$5)),1),0))))</f>
        <v>#REF!</v>
      </c>
      <c r="AX25" t="e" cm="1">
        <f t="array" aca="1" ref="AX25" ca="1">_xlfn._xlws.FILTER(_xlfn.ANCHORARRAY($AO$5),NOT(ISNUMBER(_xlfn.XMATCH(_xlfn.ANCHORARRAY($AO$5),OFFSET(AX$5,0,0,ROWS(_xlfn.ANCHORARRAY($AR$5)),1),0))))</f>
        <v>#REF!</v>
      </c>
      <c r="AY25" t="e" cm="1">
        <f t="array" aca="1" ref="AY25" ca="1">_xlfn._xlws.FILTER(_xlfn.ANCHORARRAY($AO$5),NOT(ISNUMBER(_xlfn.XMATCH(_xlfn.ANCHORARRAY($AO$5),OFFSET(AY$5,0,0,ROWS(_xlfn.ANCHORARRAY($AR$5)),1),0))))</f>
        <v>#REF!</v>
      </c>
      <c r="AZ25" t="e" cm="1">
        <f t="array" aca="1" ref="AZ25" ca="1">_xlfn._xlws.FILTER(_xlfn.ANCHORARRAY($AO$5),NOT(ISNUMBER(_xlfn.XMATCH(_xlfn.ANCHORARRAY($AO$5),OFFSET(AZ$5,0,0,ROWS(_xlfn.ANCHORARRAY($AR$5)),1),0))))</f>
        <v>#REF!</v>
      </c>
      <c r="BA25" t="e" cm="1">
        <f t="array" aca="1" ref="BA25" ca="1">_xlfn._xlws.FILTER(_xlfn.ANCHORARRAY($AO$5),NOT(ISNUMBER(_xlfn.XMATCH(_xlfn.ANCHORARRAY($AO$5),OFFSET(BA$5,0,0,ROWS(_xlfn.ANCHORARRAY($AR$5)),1),0))))</f>
        <v>#REF!</v>
      </c>
      <c r="BB25" t="e" cm="1">
        <f t="array" aca="1" ref="BB25" ca="1">_xlfn._xlws.FILTER(_xlfn.ANCHORARRAY($AO$5),NOT(ISNUMBER(_xlfn.XMATCH(_xlfn.ANCHORARRAY($AO$5),OFFSET(BB$5,0,0,ROWS(_xlfn.ANCHORARRAY($AR$5)),1),0))))</f>
        <v>#REF!</v>
      </c>
      <c r="BC25" t="e" cm="1">
        <f t="array" aca="1" ref="BC25" ca="1">_xlfn._xlws.FILTER(_xlfn.ANCHORARRAY($AO$5),NOT(ISNUMBER(_xlfn.XMATCH(_xlfn.ANCHORARRAY($AO$5),OFFSET(BC$5,0,0,ROWS(_xlfn.ANCHORARRAY($AR$5)),1),0))))</f>
        <v>#REF!</v>
      </c>
      <c r="BD25" t="e" cm="1">
        <f t="array" aca="1" ref="BD25" ca="1">_xlfn._xlws.FILTER(_xlfn.ANCHORARRAY($AO$5),NOT(ISNUMBER(_xlfn.XMATCH(_xlfn.ANCHORARRAY($AO$5),OFFSET(BD$5,0,0,ROWS(_xlfn.ANCHORARRAY($AR$5)),1),0))))</f>
        <v>#REF!</v>
      </c>
      <c r="BE25" t="e" cm="1">
        <f t="array" aca="1" ref="BE25" ca="1">_xlfn._xlws.FILTER(_xlfn.ANCHORARRAY($AO$5),NOT(ISNUMBER(_xlfn.XMATCH(_xlfn.ANCHORARRAY($AO$5),OFFSET(BE$5,0,0,ROWS(_xlfn.ANCHORARRAY($AR$5)),1),0))))</f>
        <v>#REF!</v>
      </c>
      <c r="BF25" t="e" cm="1">
        <f t="array" aca="1" ref="BF25" ca="1">_xlfn._xlws.FILTER(_xlfn.ANCHORARRAY($AO$5),NOT(ISNUMBER(_xlfn.XMATCH(_xlfn.ANCHORARRAY($AO$5),OFFSET(BF$5,0,0,ROWS(_xlfn.ANCHORARRAY($AR$5)),1),0))))</f>
        <v>#REF!</v>
      </c>
      <c r="BG25" t="e" cm="1">
        <f t="array" aca="1" ref="BG25" ca="1">_xlfn._xlws.FILTER(_xlfn.ANCHORARRAY($AO$5),NOT(ISNUMBER(_xlfn.XMATCH(_xlfn.ANCHORARRAY($AO$5),OFFSET(BG$5,0,0,ROWS(_xlfn.ANCHORARRAY($AR$5)),1),0))))</f>
        <v>#REF!</v>
      </c>
      <c r="BH25" t="e" cm="1">
        <f t="array" aca="1" ref="BH25" ca="1">_xlfn._xlws.FILTER(_xlfn.ANCHORARRAY($AO$5),NOT(ISNUMBER(_xlfn.XMATCH(_xlfn.ANCHORARRAY($AO$5),OFFSET(BH$5,0,0,ROWS(_xlfn.ANCHORARRAY($AR$5)),1),0))))</f>
        <v>#REF!</v>
      </c>
      <c r="BI25" t="e" cm="1">
        <f t="array" aca="1" ref="BI25" ca="1">_xlfn._xlws.FILTER(_xlfn.ANCHORARRAY($AO$5),NOT(ISNUMBER(_xlfn.XMATCH(_xlfn.ANCHORARRAY($AO$5),OFFSET(BI$5,0,0,ROWS(_xlfn.ANCHORARRAY($AR$5)),1),0))))</f>
        <v>#REF!</v>
      </c>
      <c r="BJ25" t="e" cm="1">
        <f t="array" aca="1" ref="BJ25" ca="1">_xlfn._xlws.FILTER(_xlfn.ANCHORARRAY($AO$5),NOT(ISNUMBER(_xlfn.XMATCH(_xlfn.ANCHORARRAY($AO$5),OFFSET(BJ$5,0,0,ROWS(_xlfn.ANCHORARRAY($AR$5)),1),0))))</f>
        <v>#REF!</v>
      </c>
      <c r="BK25" t="e" cm="1">
        <f t="array" aca="1" ref="BK25" ca="1">_xlfn._xlws.FILTER(_xlfn.ANCHORARRAY($AO$5),NOT(ISNUMBER(_xlfn.XMATCH(_xlfn.ANCHORARRAY($AO$5),OFFSET(BK$5,0,0,ROWS(_xlfn.ANCHORARRAY($AR$5)),1),0))))</f>
        <v>#REF!</v>
      </c>
      <c r="BL25" t="e" cm="1">
        <f t="array" aca="1" ref="BL25" ca="1">_xlfn._xlws.FILTER(_xlfn.ANCHORARRAY($AO$5),NOT(ISNUMBER(_xlfn.XMATCH(_xlfn.ANCHORARRAY($AO$5),OFFSET(BL$5,0,0,ROWS(_xlfn.ANCHORARRAY($AR$5)),1),0))))</f>
        <v>#REF!</v>
      </c>
      <c r="BM25" t="e" cm="1">
        <f t="array" aca="1" ref="BM25" ca="1">_xlfn._xlws.FILTER(_xlfn.ANCHORARRAY($AO$5),NOT(ISNUMBER(_xlfn.XMATCH(_xlfn.ANCHORARRAY($AO$5),OFFSET(BM$5,0,0,ROWS(_xlfn.ANCHORARRAY($AR$5)),1),0))))</f>
        <v>#REF!</v>
      </c>
      <c r="BN25" t="e" cm="1">
        <f t="array" aca="1" ref="BN25" ca="1">_xlfn._xlws.FILTER(_xlfn.ANCHORARRAY($AO$5),NOT(ISNUMBER(_xlfn.XMATCH(_xlfn.ANCHORARRAY($AO$5),OFFSET(BN$5,0,0,ROWS(_xlfn.ANCHORARRAY($AR$5)),1),0))))</f>
        <v>#REF!</v>
      </c>
      <c r="BO25" t="e" cm="1">
        <f t="array" aca="1" ref="BO25" ca="1">_xlfn._xlws.FILTER(_xlfn.ANCHORARRAY($AO$5),NOT(ISNUMBER(_xlfn.XMATCH(_xlfn.ANCHORARRAY($AO$5),OFFSET(BO$5,0,0,ROWS(_xlfn.ANCHORARRAY($AR$5)),1),0))))</f>
        <v>#REF!</v>
      </c>
      <c r="BP25" t="e" cm="1">
        <f t="array" aca="1" ref="BP25" ca="1">_xlfn._xlws.FILTER(_xlfn.ANCHORARRAY($AO$5),NOT(ISNUMBER(_xlfn.XMATCH(_xlfn.ANCHORARRAY($AO$5),OFFSET(BP$5,0,0,ROWS(_xlfn.ANCHORARRAY($AR$5)),1),0))))</f>
        <v>#REF!</v>
      </c>
      <c r="BQ25" t="e" cm="1">
        <f t="array" aca="1" ref="BQ25" ca="1">_xlfn._xlws.FILTER(_xlfn.ANCHORARRAY($AO$5),NOT(ISNUMBER(_xlfn.XMATCH(_xlfn.ANCHORARRAY($AO$5),OFFSET(BQ$5,0,0,ROWS(_xlfn.ANCHORARRAY($AR$5)),1),0))))</f>
        <v>#REF!</v>
      </c>
      <c r="BR25" t="e" cm="1">
        <f t="array" aca="1" ref="BR25" ca="1">_xlfn._xlws.FILTER(_xlfn.ANCHORARRAY($AO$5),NOT(ISNUMBER(_xlfn.XMATCH(_xlfn.ANCHORARRAY($AO$5),OFFSET(BR$5,0,0,ROWS(_xlfn.ANCHORARRAY($AR$5)),1),0))))</f>
        <v>#REF!</v>
      </c>
      <c r="BS25" t="e" cm="1">
        <f t="array" aca="1" ref="BS25" ca="1">_xlfn._xlws.FILTER(_xlfn.ANCHORARRAY($AO$5),NOT(ISNUMBER(_xlfn.XMATCH(_xlfn.ANCHORARRAY($AO$5),OFFSET(BS$5,0,0,ROWS(_xlfn.ANCHORARRAY($AR$5)),1),0))))</f>
        <v>#REF!</v>
      </c>
      <c r="BT25" t="e" cm="1">
        <f t="array" aca="1" ref="BT25" ca="1">_xlfn._xlws.FILTER(_xlfn.ANCHORARRAY($AO$5),NOT(ISNUMBER(_xlfn.XMATCH(_xlfn.ANCHORARRAY($AO$5),OFFSET(BT$5,0,0,ROWS(_xlfn.ANCHORARRAY($AR$5)),1),0))))</f>
        <v>#REF!</v>
      </c>
      <c r="BU25" t="e" cm="1">
        <f t="array" aca="1" ref="BU25" ca="1">_xlfn._xlws.FILTER(_xlfn.ANCHORARRAY($AO$5),NOT(ISNUMBER(_xlfn.XMATCH(_xlfn.ANCHORARRAY($AO$5),OFFSET(BU$5,0,0,ROWS(_xlfn.ANCHORARRAY($AR$5)),1),0))))</f>
        <v>#REF!</v>
      </c>
      <c r="BV25" t="e" cm="1">
        <f t="array" aca="1" ref="BV25" ca="1">_xlfn._xlws.FILTER(_xlfn.ANCHORARRAY($AO$5),NOT(ISNUMBER(_xlfn.XMATCH(_xlfn.ANCHORARRAY($AO$5),OFFSET(BV$5,0,0,ROWS(_xlfn.ANCHORARRAY($AR$5)),1),0))))</f>
        <v>#REF!</v>
      </c>
      <c r="BW25" t="e" cm="1">
        <f t="array" aca="1" ref="BW25" ca="1">_xlfn._xlws.FILTER(_xlfn.ANCHORARRAY($AO$5),NOT(ISNUMBER(_xlfn.XMATCH(_xlfn.ANCHORARRAY($AO$5),OFFSET(BW$5,0,0,ROWS(_xlfn.ANCHORARRAY($AR$5)),1),0))))</f>
        <v>#REF!</v>
      </c>
      <c r="BX25" t="e" cm="1">
        <f t="array" aca="1" ref="BX25" ca="1">_xlfn._xlws.FILTER(_xlfn.ANCHORARRAY($AO$5),NOT(ISNUMBER(_xlfn.XMATCH(_xlfn.ANCHORARRAY($AO$5),OFFSET(BX$5,0,0,ROWS(_xlfn.ANCHORARRAY($AR$5)),1),0))))</f>
        <v>#REF!</v>
      </c>
      <c r="BY25" t="e" cm="1">
        <f t="array" aca="1" ref="BY25" ca="1">_xlfn._xlws.FILTER(_xlfn.ANCHORARRAY($AO$5),NOT(ISNUMBER(_xlfn.XMATCH(_xlfn.ANCHORARRAY($AO$5),OFFSET(BY$5,0,0,ROWS(_xlfn.ANCHORARRAY($AR$5)),1),0))))</f>
        <v>#REF!</v>
      </c>
      <c r="BZ25" t="e" cm="1">
        <f t="array" aca="1" ref="BZ25" ca="1">_xlfn._xlws.FILTER(_xlfn.ANCHORARRAY($AO$5),NOT(ISNUMBER(_xlfn.XMATCH(_xlfn.ANCHORARRAY($AO$5),OFFSET(BZ$5,0,0,ROWS(_xlfn.ANCHORARRAY($AR$5)),1),0))))</f>
        <v>#REF!</v>
      </c>
      <c r="CA25" t="e" cm="1">
        <f t="array" aca="1" ref="CA25" ca="1">_xlfn._xlws.FILTER(_xlfn.ANCHORARRAY($AO$5),NOT(ISNUMBER(_xlfn.XMATCH(_xlfn.ANCHORARRAY($AO$5),OFFSET(CA$5,0,0,ROWS(_xlfn.ANCHORARRAY($AR$5)),1),0))))</f>
        <v>#REF!</v>
      </c>
      <c r="CB25" t="e" cm="1">
        <f t="array" aca="1" ref="CB25" ca="1">_xlfn._xlws.FILTER(_xlfn.ANCHORARRAY($AO$5),NOT(ISNUMBER(_xlfn.XMATCH(_xlfn.ANCHORARRAY($AO$5),OFFSET(CB$5,0,0,ROWS(_xlfn.ANCHORARRAY($AR$5)),1),0))))</f>
        <v>#REF!</v>
      </c>
      <c r="CC25" t="e" cm="1">
        <f t="array" aca="1" ref="CC25" ca="1">_xlfn._xlws.FILTER(_xlfn.ANCHORARRAY($AO$5),NOT(ISNUMBER(_xlfn.XMATCH(_xlfn.ANCHORARRAY($AO$5),OFFSET(CC$5,0,0,ROWS(_xlfn.ANCHORARRAY($AR$5)),1),0))))</f>
        <v>#REF!</v>
      </c>
      <c r="CD25" t="e" cm="1">
        <f t="array" aca="1" ref="CD25" ca="1">_xlfn._xlws.FILTER(_xlfn.ANCHORARRAY($AO$5),NOT(ISNUMBER(_xlfn.XMATCH(_xlfn.ANCHORARRAY($AO$5),OFFSET(CD$5,0,0,ROWS(_xlfn.ANCHORARRAY($AR$5)),1),0))))</f>
        <v>#REF!</v>
      </c>
      <c r="CE25" t="e" cm="1">
        <f t="array" aca="1" ref="CE25" ca="1">_xlfn._xlws.FILTER(_xlfn.ANCHORARRAY($AO$5),NOT(ISNUMBER(_xlfn.XMATCH(_xlfn.ANCHORARRAY($AO$5),OFFSET(CE$5,0,0,ROWS(_xlfn.ANCHORARRAY($AR$5)),1),0))))</f>
        <v>#REF!</v>
      </c>
      <c r="CF25" t="e" cm="1">
        <f t="array" aca="1" ref="CF25" ca="1">_xlfn._xlws.FILTER(_xlfn.ANCHORARRAY($AO$5),NOT(ISNUMBER(_xlfn.XMATCH(_xlfn.ANCHORARRAY($AO$5),OFFSET(CF$5,0,0,ROWS(_xlfn.ANCHORARRAY($AR$5)),1),0))))</f>
        <v>#REF!</v>
      </c>
      <c r="CG25" t="e" cm="1">
        <f t="array" aca="1" ref="CG25" ca="1">_xlfn._xlws.FILTER(_xlfn.ANCHORARRAY($AO$5),NOT(ISNUMBER(_xlfn.XMATCH(_xlfn.ANCHORARRAY($AO$5),OFFSET(CG$5,0,0,ROWS(_xlfn.ANCHORARRAY($AR$5)),1),0))))</f>
        <v>#REF!</v>
      </c>
      <c r="CH25" t="e" cm="1">
        <f t="array" aca="1" ref="CH25" ca="1">_xlfn._xlws.FILTER(_xlfn.ANCHORARRAY($AO$5),NOT(ISNUMBER(_xlfn.XMATCH(_xlfn.ANCHORARRAY($AO$5),OFFSET(CH$5,0,0,ROWS(_xlfn.ANCHORARRAY($AR$5)),1),0))))</f>
        <v>#REF!</v>
      </c>
      <c r="CI25" t="e" cm="1">
        <f t="array" aca="1" ref="CI25" ca="1">_xlfn._xlws.FILTER(_xlfn.ANCHORARRAY($AO$5),NOT(ISNUMBER(_xlfn.XMATCH(_xlfn.ANCHORARRAY($AO$5),OFFSET(CI$5,0,0,ROWS(_xlfn.ANCHORARRAY($AR$5)),1),0))))</f>
        <v>#REF!</v>
      </c>
      <c r="CJ25" t="e" cm="1">
        <f t="array" aca="1" ref="CJ25" ca="1">_xlfn._xlws.FILTER(_xlfn.ANCHORARRAY($AO$5),NOT(ISNUMBER(_xlfn.XMATCH(_xlfn.ANCHORARRAY($AO$5),OFFSET(CJ$5,0,0,ROWS(_xlfn.ANCHORARRAY($AR$5)),1),0))))</f>
        <v>#REF!</v>
      </c>
      <c r="CK25" t="e" cm="1">
        <f t="array" aca="1" ref="CK25" ca="1">_xlfn._xlws.FILTER(_xlfn.ANCHORARRAY($AO$5),NOT(ISNUMBER(_xlfn.XMATCH(_xlfn.ANCHORARRAY($AO$5),OFFSET(CK$5,0,0,ROWS(_xlfn.ANCHORARRAY($AR$5)),1),0))))</f>
        <v>#REF!</v>
      </c>
      <c r="CL25" t="e" cm="1">
        <f t="array" aca="1" ref="CL25" ca="1">_xlfn._xlws.FILTER(_xlfn.ANCHORARRAY($AO$5),NOT(ISNUMBER(_xlfn.XMATCH(_xlfn.ANCHORARRAY($AO$5),OFFSET(CL$5,0,0,ROWS(_xlfn.ANCHORARRAY($AR$5)),1),0))))</f>
        <v>#REF!</v>
      </c>
      <c r="CM25" t="e" cm="1">
        <f t="array" aca="1" ref="CM25" ca="1">_xlfn._xlws.FILTER(_xlfn.ANCHORARRAY($AO$5),NOT(ISNUMBER(_xlfn.XMATCH(_xlfn.ANCHORARRAY($AO$5),OFFSET(CM$5,0,0,ROWS(_xlfn.ANCHORARRAY($AR$5)),1),0))))</f>
        <v>#REF!</v>
      </c>
      <c r="CN25" t="e" cm="1">
        <f t="array" aca="1" ref="CN25" ca="1">_xlfn._xlws.FILTER(_xlfn.ANCHORARRAY($AO$5),NOT(ISNUMBER(_xlfn.XMATCH(_xlfn.ANCHORARRAY($AO$5),OFFSET(CN$5,0,0,ROWS(_xlfn.ANCHORARRAY($AR$5)),1),0))))</f>
        <v>#REF!</v>
      </c>
      <c r="CO25" t="e" cm="1">
        <f t="array" aca="1" ref="CO25" ca="1">_xlfn._xlws.FILTER(_xlfn.ANCHORARRAY($AO$5),NOT(ISNUMBER(_xlfn.XMATCH(_xlfn.ANCHORARRAY($AO$5),OFFSET(CO$5,0,0,ROWS(_xlfn.ANCHORARRAY($AR$5)),1),0))))</f>
        <v>#REF!</v>
      </c>
      <c r="CP25" t="e" cm="1">
        <f t="array" aca="1" ref="CP25" ca="1">_xlfn._xlws.FILTER(_xlfn.ANCHORARRAY($AO$5),NOT(ISNUMBER(_xlfn.XMATCH(_xlfn.ANCHORARRAY($AO$5),OFFSET(CP$5,0,0,ROWS(_xlfn.ANCHORARRAY($AR$5)),1),0))))</f>
        <v>#REF!</v>
      </c>
      <c r="CQ25" t="e" cm="1">
        <f t="array" aca="1" ref="CQ25" ca="1">_xlfn._xlws.FILTER(_xlfn.ANCHORARRAY($AO$5),NOT(ISNUMBER(_xlfn.XMATCH(_xlfn.ANCHORARRAY($AO$5),OFFSET(CQ$5,0,0,ROWS(_xlfn.ANCHORARRAY($AR$5)),1),0))))</f>
        <v>#REF!</v>
      </c>
      <c r="CR25" t="e" cm="1">
        <f t="array" aca="1" ref="CR25" ca="1">_xlfn._xlws.FILTER(_xlfn.ANCHORARRAY($AO$5),NOT(ISNUMBER(_xlfn.XMATCH(_xlfn.ANCHORARRAY($AO$5),OFFSET(CR$5,0,0,ROWS(_xlfn.ANCHORARRAY($AR$5)),1),0))))</f>
        <v>#REF!</v>
      </c>
      <c r="CS25" t="e" cm="1">
        <f t="array" aca="1" ref="CS25" ca="1">_xlfn._xlws.FILTER(_xlfn.ANCHORARRAY($AO$5),NOT(ISNUMBER(_xlfn.XMATCH(_xlfn.ANCHORARRAY($AO$5),OFFSET(CS$5,0,0,ROWS(_xlfn.ANCHORARRAY($AR$5)),1),0))))</f>
        <v>#REF!</v>
      </c>
      <c r="CT25" t="e" cm="1">
        <f t="array" aca="1" ref="CT25" ca="1">_xlfn._xlws.FILTER(_xlfn.ANCHORARRAY($AO$5),NOT(ISNUMBER(_xlfn.XMATCH(_xlfn.ANCHORARRAY($AO$5),OFFSET(CT$5,0,0,ROWS(_xlfn.ANCHORARRAY($AR$5)),1),0))))</f>
        <v>#REF!</v>
      </c>
      <c r="CU25" t="e" cm="1">
        <f t="array" aca="1" ref="CU25" ca="1">_xlfn._xlws.FILTER(_xlfn.ANCHORARRAY($AO$5),NOT(ISNUMBER(_xlfn.XMATCH(_xlfn.ANCHORARRAY($AO$5),OFFSET(CU$5,0,0,ROWS(_xlfn.ANCHORARRAY($AR$5)),1),0))))</f>
        <v>#REF!</v>
      </c>
      <c r="CV25" t="e" cm="1">
        <f t="array" aca="1" ref="CV25" ca="1">_xlfn._xlws.FILTER(_xlfn.ANCHORARRAY($AO$5),NOT(ISNUMBER(_xlfn.XMATCH(_xlfn.ANCHORARRAY($AO$5),OFFSET(CV$5,0,0,ROWS(_xlfn.ANCHORARRAY($AR$5)),1),0))))</f>
        <v>#REF!</v>
      </c>
      <c r="CW25" t="e" cm="1">
        <f t="array" aca="1" ref="CW25" ca="1">_xlfn._xlws.FILTER(_xlfn.ANCHORARRAY($AO$5),NOT(ISNUMBER(_xlfn.XMATCH(_xlfn.ANCHORARRAY($AO$5),OFFSET(CW$5,0,0,ROWS(_xlfn.ANCHORARRAY($AR$5)),1),0))))</f>
        <v>#REF!</v>
      </c>
      <c r="CX25" t="e" cm="1">
        <f t="array" aca="1" ref="CX25" ca="1">_xlfn._xlws.FILTER(_xlfn.ANCHORARRAY($AO$5),NOT(ISNUMBER(_xlfn.XMATCH(_xlfn.ANCHORARRAY($AO$5),OFFSET(CX$5,0,0,ROWS(_xlfn.ANCHORARRAY($AR$5)),1),0))))</f>
        <v>#REF!</v>
      </c>
      <c r="CY25" t="e" cm="1">
        <f t="array" aca="1" ref="CY25" ca="1">_xlfn._xlws.FILTER(_xlfn.ANCHORARRAY($AO$5),NOT(ISNUMBER(_xlfn.XMATCH(_xlfn.ANCHORARRAY($AO$5),OFFSET(CY$5,0,0,ROWS(_xlfn.ANCHORARRAY($AR$5)),1),0))))</f>
        <v>#REF!</v>
      </c>
      <c r="CZ25" t="e" cm="1">
        <f t="array" aca="1" ref="CZ25" ca="1">_xlfn._xlws.FILTER(_xlfn.ANCHORARRAY($AO$5),NOT(ISNUMBER(_xlfn.XMATCH(_xlfn.ANCHORARRAY($AO$5),OFFSET(CZ$5,0,0,ROWS(_xlfn.ANCHORARRAY($AR$5)),1),0))))</f>
        <v>#REF!</v>
      </c>
      <c r="DA25" t="e" cm="1">
        <f t="array" aca="1" ref="DA25" ca="1">_xlfn._xlws.FILTER(_xlfn.ANCHORARRAY($AO$5),NOT(ISNUMBER(_xlfn.XMATCH(_xlfn.ANCHORARRAY($AO$5),OFFSET(DA$5,0,0,ROWS(_xlfn.ANCHORARRAY($AR$5)),1),0))))</f>
        <v>#REF!</v>
      </c>
      <c r="DB25" t="e" cm="1">
        <f t="array" aca="1" ref="DB25" ca="1">_xlfn._xlws.FILTER(_xlfn.ANCHORARRAY($AO$5),NOT(ISNUMBER(_xlfn.XMATCH(_xlfn.ANCHORARRAY($AO$5),OFFSET(DB$5,0,0,ROWS(_xlfn.ANCHORARRAY($AR$5)),1),0))))</f>
        <v>#REF!</v>
      </c>
      <c r="DC25" t="e" cm="1">
        <f t="array" aca="1" ref="DC25" ca="1">_xlfn._xlws.FILTER(_xlfn.ANCHORARRAY($AO$5),NOT(ISNUMBER(_xlfn.XMATCH(_xlfn.ANCHORARRAY($AO$5),OFFSET(DC$5,0,0,ROWS(_xlfn.ANCHORARRAY($AR$5)),1),0))))</f>
        <v>#REF!</v>
      </c>
      <c r="DD25" t="e" cm="1">
        <f t="array" aca="1" ref="DD25" ca="1">_xlfn._xlws.FILTER(_xlfn.ANCHORARRAY($AO$5),NOT(ISNUMBER(_xlfn.XMATCH(_xlfn.ANCHORARRAY($AO$5),OFFSET(DD$5,0,0,ROWS(_xlfn.ANCHORARRAY($AR$5)),1),0))))</f>
        <v>#REF!</v>
      </c>
      <c r="DE25" t="e" cm="1">
        <f t="array" aca="1" ref="DE25" ca="1">_xlfn._xlws.FILTER(_xlfn.ANCHORARRAY($AO$5),NOT(ISNUMBER(_xlfn.XMATCH(_xlfn.ANCHORARRAY($AO$5),OFFSET(DE$5,0,0,ROWS(_xlfn.ANCHORARRAY($AR$5)),1),0))))</f>
        <v>#REF!</v>
      </c>
      <c r="DF25" t="e" cm="1">
        <f t="array" aca="1" ref="DF25" ca="1">_xlfn._xlws.FILTER(_xlfn.ANCHORARRAY($AO$5),NOT(ISNUMBER(_xlfn.XMATCH(_xlfn.ANCHORARRAY($AO$5),OFFSET(DF$5,0,0,ROWS(_xlfn.ANCHORARRAY($AR$5)),1),0))))</f>
        <v>#REF!</v>
      </c>
      <c r="DG25" t="e" cm="1">
        <f t="array" aca="1" ref="DG25" ca="1">_xlfn._xlws.FILTER(_xlfn.ANCHORARRAY($AO$5),NOT(ISNUMBER(_xlfn.XMATCH(_xlfn.ANCHORARRAY($AO$5),OFFSET(DG$5,0,0,ROWS(_xlfn.ANCHORARRAY($AR$5)),1),0))))</f>
        <v>#REF!</v>
      </c>
      <c r="DH25" t="e" cm="1">
        <f t="array" aca="1" ref="DH25" ca="1">_xlfn._xlws.FILTER(_xlfn.ANCHORARRAY($AO$5),NOT(ISNUMBER(_xlfn.XMATCH(_xlfn.ANCHORARRAY($AO$5),OFFSET(DH$5,0,0,ROWS(_xlfn.ANCHORARRAY($AR$5)),1),0))))</f>
        <v>#REF!</v>
      </c>
      <c r="DI25" t="e" cm="1">
        <f t="array" aca="1" ref="DI25" ca="1">_xlfn._xlws.FILTER(_xlfn.ANCHORARRAY($AO$5),NOT(ISNUMBER(_xlfn.XMATCH(_xlfn.ANCHORARRAY($AO$5),OFFSET(DI$5,0,0,ROWS(_xlfn.ANCHORARRAY($AR$5)),1),0))))</f>
        <v>#REF!</v>
      </c>
      <c r="DJ25" t="e" cm="1">
        <f t="array" aca="1" ref="DJ25" ca="1">_xlfn._xlws.FILTER(_xlfn.ANCHORARRAY($AO$5),NOT(ISNUMBER(_xlfn.XMATCH(_xlfn.ANCHORARRAY($AO$5),OFFSET(DJ$5,0,0,ROWS(_xlfn.ANCHORARRAY($AR$5)),1),0))))</f>
        <v>#REF!</v>
      </c>
      <c r="DK25" t="e" cm="1">
        <f t="array" aca="1" ref="DK25" ca="1">_xlfn._xlws.FILTER(_xlfn.ANCHORARRAY($AO$5),NOT(ISNUMBER(_xlfn.XMATCH(_xlfn.ANCHORARRAY($AO$5),OFFSET(DK$5,0,0,ROWS(_xlfn.ANCHORARRAY($AR$5)),1),0))))</f>
        <v>#REF!</v>
      </c>
      <c r="DL25" t="e" cm="1">
        <f t="array" aca="1" ref="DL25" ca="1">_xlfn._xlws.FILTER(_xlfn.ANCHORARRAY($AO$5),NOT(ISNUMBER(_xlfn.XMATCH(_xlfn.ANCHORARRAY($AO$5),OFFSET(DL$5,0,0,ROWS(_xlfn.ANCHORARRAY($AR$5)),1),0))))</f>
        <v>#REF!</v>
      </c>
      <c r="DM25" t="e" cm="1">
        <f t="array" aca="1" ref="DM25" ca="1">_xlfn._xlws.FILTER(_xlfn.ANCHORARRAY($AO$5),NOT(ISNUMBER(_xlfn.XMATCH(_xlfn.ANCHORARRAY($AO$5),OFFSET(DM$5,0,0,ROWS(_xlfn.ANCHORARRAY($AR$5)),1),0))))</f>
        <v>#REF!</v>
      </c>
      <c r="DN25" t="e" cm="1">
        <f t="array" aca="1" ref="DN25" ca="1">_xlfn._xlws.FILTER(_xlfn.ANCHORARRAY($AO$5),NOT(ISNUMBER(_xlfn.XMATCH(_xlfn.ANCHORARRAY($AO$5),OFFSET(DN$5,0,0,ROWS(_xlfn.ANCHORARRAY($AR$5)),1),0))))</f>
        <v>#REF!</v>
      </c>
      <c r="DO25" t="e" cm="1">
        <f t="array" aca="1" ref="DO25" ca="1">_xlfn._xlws.FILTER(_xlfn.ANCHORARRAY($AO$5),NOT(ISNUMBER(_xlfn.XMATCH(_xlfn.ANCHORARRAY($AO$5),OFFSET(DO$5,0,0,ROWS(_xlfn.ANCHORARRAY($AR$5)),1),0))))</f>
        <v>#REF!</v>
      </c>
      <c r="DP25" t="e" cm="1">
        <f t="array" aca="1" ref="DP25" ca="1">_xlfn._xlws.FILTER(_xlfn.ANCHORARRAY($AO$5),NOT(ISNUMBER(_xlfn.XMATCH(_xlfn.ANCHORARRAY($AO$5),OFFSET(DP$5,0,0,ROWS(_xlfn.ANCHORARRAY($AR$5)),1),0))))</f>
        <v>#REF!</v>
      </c>
      <c r="DQ25" t="e" cm="1">
        <f t="array" aca="1" ref="DQ25" ca="1">_xlfn._xlws.FILTER(_xlfn.ANCHORARRAY($AO$5),NOT(ISNUMBER(_xlfn.XMATCH(_xlfn.ANCHORARRAY($AO$5),OFFSET(DQ$5,0,0,ROWS(_xlfn.ANCHORARRAY($AR$5)),1),0))))</f>
        <v>#REF!</v>
      </c>
      <c r="DR25" t="e" cm="1">
        <f t="array" aca="1" ref="DR25" ca="1">_xlfn._xlws.FILTER(_xlfn.ANCHORARRAY($AO$5),NOT(ISNUMBER(_xlfn.XMATCH(_xlfn.ANCHORARRAY($AO$5),OFFSET(DR$5,0,0,ROWS(_xlfn.ANCHORARRAY($AR$5)),1),0))))</f>
        <v>#REF!</v>
      </c>
      <c r="DS25" t="e" cm="1">
        <f t="array" aca="1" ref="DS25" ca="1">_xlfn._xlws.FILTER(_xlfn.ANCHORARRAY($AO$5),NOT(ISNUMBER(_xlfn.XMATCH(_xlfn.ANCHORARRAY($AO$5),OFFSET(DS$5,0,0,ROWS(_xlfn.ANCHORARRAY($AR$5)),1),0))))</f>
        <v>#REF!</v>
      </c>
      <c r="DT25" t="e" cm="1">
        <f t="array" aca="1" ref="DT25" ca="1">_xlfn._xlws.FILTER(_xlfn.ANCHORARRAY($AO$5),NOT(ISNUMBER(_xlfn.XMATCH(_xlfn.ANCHORARRAY($AO$5),OFFSET(DT$5,0,0,ROWS(_xlfn.ANCHORARRAY($AR$5)),1),0))))</f>
        <v>#REF!</v>
      </c>
      <c r="DU25" t="e" cm="1">
        <f t="array" aca="1" ref="DU25" ca="1">_xlfn._xlws.FILTER(_xlfn.ANCHORARRAY($AO$5),NOT(ISNUMBER(_xlfn.XMATCH(_xlfn.ANCHORARRAY($AO$5),OFFSET(DU$5,0,0,ROWS(_xlfn.ANCHORARRAY($AR$5)),1),0))))</f>
        <v>#REF!</v>
      </c>
      <c r="DV25" t="e" cm="1">
        <f t="array" aca="1" ref="DV25" ca="1">_xlfn._xlws.FILTER(_xlfn.ANCHORARRAY($AO$5),NOT(ISNUMBER(_xlfn.XMATCH(_xlfn.ANCHORARRAY($AO$5),OFFSET(DV$5,0,0,ROWS(_xlfn.ANCHORARRAY($AR$5)),1),0))))</f>
        <v>#REF!</v>
      </c>
      <c r="DW25" t="e" cm="1">
        <f t="array" aca="1" ref="DW25" ca="1">_xlfn._xlws.FILTER(_xlfn.ANCHORARRAY($AO$5),NOT(ISNUMBER(_xlfn.XMATCH(_xlfn.ANCHORARRAY($AO$5),OFFSET(DW$5,0,0,ROWS(_xlfn.ANCHORARRAY($AR$5)),1),0))))</f>
        <v>#REF!</v>
      </c>
      <c r="DX25" t="e" cm="1">
        <f t="array" aca="1" ref="DX25" ca="1">_xlfn._xlws.FILTER(_xlfn.ANCHORARRAY($AO$5),NOT(ISNUMBER(_xlfn.XMATCH(_xlfn.ANCHORARRAY($AO$5),OFFSET(DX$5,0,0,ROWS(_xlfn.ANCHORARRAY($AR$5)),1),0))))</f>
        <v>#REF!</v>
      </c>
      <c r="DY25" t="e" cm="1">
        <f t="array" aca="1" ref="DY25" ca="1">_xlfn._xlws.FILTER(_xlfn.ANCHORARRAY($AO$5),NOT(ISNUMBER(_xlfn.XMATCH(_xlfn.ANCHORARRAY($AO$5),OFFSET(DY$5,0,0,ROWS(_xlfn.ANCHORARRAY($AR$5)),1),0))))</f>
        <v>#REF!</v>
      </c>
      <c r="DZ25" t="e" cm="1">
        <f t="array" aca="1" ref="DZ25" ca="1">_xlfn._xlws.FILTER(_xlfn.ANCHORARRAY($AO$5),NOT(ISNUMBER(_xlfn.XMATCH(_xlfn.ANCHORARRAY($AO$5),OFFSET(DZ$5,0,0,ROWS(_xlfn.ANCHORARRAY($AR$5)),1),0))))</f>
        <v>#REF!</v>
      </c>
      <c r="EA25" t="e" cm="1">
        <f t="array" aca="1" ref="EA25" ca="1">_xlfn._xlws.FILTER(_xlfn.ANCHORARRAY($AO$5),NOT(ISNUMBER(_xlfn.XMATCH(_xlfn.ANCHORARRAY($AO$5),OFFSET(EA$5,0,0,ROWS(_xlfn.ANCHORARRAY($AR$5)),1),0))))</f>
        <v>#REF!</v>
      </c>
      <c r="EB25" t="e" cm="1">
        <f t="array" aca="1" ref="EB25" ca="1">_xlfn._xlws.FILTER(_xlfn.ANCHORARRAY($AO$5),NOT(ISNUMBER(_xlfn.XMATCH(_xlfn.ANCHORARRAY($AO$5),OFFSET(EB$5,0,0,ROWS(_xlfn.ANCHORARRAY($AR$5)),1),0))))</f>
        <v>#REF!</v>
      </c>
      <c r="EC25" t="e" cm="1">
        <f t="array" aca="1" ref="EC25" ca="1">_xlfn._xlws.FILTER(_xlfn.ANCHORARRAY($AO$5),NOT(ISNUMBER(_xlfn.XMATCH(_xlfn.ANCHORARRAY($AO$5),OFFSET(EC$5,0,0,ROWS(_xlfn.ANCHORARRAY($AR$5)),1),0))))</f>
        <v>#REF!</v>
      </c>
      <c r="ED25" t="e" cm="1">
        <f t="array" aca="1" ref="ED25" ca="1">_xlfn._xlws.FILTER(_xlfn.ANCHORARRAY($AO$5),NOT(ISNUMBER(_xlfn.XMATCH(_xlfn.ANCHORARRAY($AO$5),OFFSET(ED$5,0,0,ROWS(_xlfn.ANCHORARRAY($AR$5)),1),0))))</f>
        <v>#REF!</v>
      </c>
      <c r="EE25" t="e" cm="1">
        <f t="array" aca="1" ref="EE25" ca="1">_xlfn._xlws.FILTER(_xlfn.ANCHORARRAY($AO$5),NOT(ISNUMBER(_xlfn.XMATCH(_xlfn.ANCHORARRAY($AO$5),OFFSET(EE$5,0,0,ROWS(_xlfn.ANCHORARRAY($AR$5)),1),0))))</f>
        <v>#REF!</v>
      </c>
      <c r="EF25" t="e" cm="1">
        <f t="array" aca="1" ref="EF25" ca="1">_xlfn._xlws.FILTER(_xlfn.ANCHORARRAY($AO$5),NOT(ISNUMBER(_xlfn.XMATCH(_xlfn.ANCHORARRAY($AO$5),OFFSET(EF$5,0,0,ROWS(_xlfn.ANCHORARRAY($AR$5)),1),0))))</f>
        <v>#REF!</v>
      </c>
      <c r="EG25" t="e" cm="1">
        <f t="array" aca="1" ref="EG25" ca="1">_xlfn._xlws.FILTER(_xlfn.ANCHORARRAY($AO$5),NOT(ISNUMBER(_xlfn.XMATCH(_xlfn.ANCHORARRAY($AO$5),OFFSET(EG$5,0,0,ROWS(_xlfn.ANCHORARRAY($AR$5)),1),0))))</f>
        <v>#REF!</v>
      </c>
      <c r="EH25" t="e" cm="1">
        <f t="array" aca="1" ref="EH25" ca="1">_xlfn._xlws.FILTER(_xlfn.ANCHORARRAY($AO$5),NOT(ISNUMBER(_xlfn.XMATCH(_xlfn.ANCHORARRAY($AO$5),OFFSET(EH$5,0,0,ROWS(_xlfn.ANCHORARRAY($AR$5)),1),0))))</f>
        <v>#REF!</v>
      </c>
      <c r="EI25" t="e" cm="1">
        <f t="array" aca="1" ref="EI25" ca="1">_xlfn._xlws.FILTER(_xlfn.ANCHORARRAY($AO$5),NOT(ISNUMBER(_xlfn.XMATCH(_xlfn.ANCHORARRAY($AO$5),OFFSET(EI$5,0,0,ROWS(_xlfn.ANCHORARRAY($AR$5)),1),0))))</f>
        <v>#REF!</v>
      </c>
      <c r="EJ25" t="e" cm="1">
        <f t="array" aca="1" ref="EJ25" ca="1">_xlfn._xlws.FILTER(_xlfn.ANCHORARRAY($AO$5),NOT(ISNUMBER(_xlfn.XMATCH(_xlfn.ANCHORARRAY($AO$5),OFFSET(EJ$5,0,0,ROWS(_xlfn.ANCHORARRAY($AR$5)),1),0))))</f>
        <v>#REF!</v>
      </c>
      <c r="EK25" t="e" cm="1">
        <f t="array" aca="1" ref="EK25" ca="1">_xlfn._xlws.FILTER(_xlfn.ANCHORARRAY($AO$5),NOT(ISNUMBER(_xlfn.XMATCH(_xlfn.ANCHORARRAY($AO$5),OFFSET(EK$5,0,0,ROWS(_xlfn.ANCHORARRAY($AR$5)),1),0))))</f>
        <v>#REF!</v>
      </c>
      <c r="EL25" t="e" cm="1">
        <f t="array" aca="1" ref="EL25" ca="1">_xlfn._xlws.FILTER(_xlfn.ANCHORARRAY($AO$5),NOT(ISNUMBER(_xlfn.XMATCH(_xlfn.ANCHORARRAY($AO$5),OFFSET(EL$5,0,0,ROWS(_xlfn.ANCHORARRAY($AR$5)),1),0))))</f>
        <v>#REF!</v>
      </c>
      <c r="EM25" t="e" cm="1">
        <f t="array" aca="1" ref="EM25" ca="1">_xlfn._xlws.FILTER(_xlfn.ANCHORARRAY($AO$5),NOT(ISNUMBER(_xlfn.XMATCH(_xlfn.ANCHORARRAY($AO$5),OFFSET(EM$5,0,0,ROWS(_xlfn.ANCHORARRAY($AR$5)),1),0))))</f>
        <v>#REF!</v>
      </c>
      <c r="EN25" t="e" cm="1">
        <f t="array" aca="1" ref="EN25" ca="1">_xlfn._xlws.FILTER(_xlfn.ANCHORARRAY($AO$5),NOT(ISNUMBER(_xlfn.XMATCH(_xlfn.ANCHORARRAY($AO$5),OFFSET(EN$5,0,0,ROWS(_xlfn.ANCHORARRAY($AR$5)),1),0))))</f>
        <v>#REF!</v>
      </c>
      <c r="EO25" t="e" cm="1">
        <f t="array" aca="1" ref="EO25" ca="1">_xlfn._xlws.FILTER(_xlfn.ANCHORARRAY($AO$5),NOT(ISNUMBER(_xlfn.XMATCH(_xlfn.ANCHORARRAY($AO$5),OFFSET(EO$5,0,0,ROWS(_xlfn.ANCHORARRAY($AR$5)),1),0))))</f>
        <v>#REF!</v>
      </c>
      <c r="EP25" t="e" cm="1">
        <f t="array" aca="1" ref="EP25" ca="1">_xlfn._xlws.FILTER(_xlfn.ANCHORARRAY($AO$5),NOT(ISNUMBER(_xlfn.XMATCH(_xlfn.ANCHORARRAY($AO$5),OFFSET(EP$5,0,0,ROWS(_xlfn.ANCHORARRAY($AR$5)),1),0))))</f>
        <v>#REF!</v>
      </c>
      <c r="EQ25" t="e" cm="1">
        <f t="array" aca="1" ref="EQ25" ca="1">_xlfn._xlws.FILTER(_xlfn.ANCHORARRAY($AO$5),NOT(ISNUMBER(_xlfn.XMATCH(_xlfn.ANCHORARRAY($AO$5),OFFSET(EQ$5,0,0,ROWS(_xlfn.ANCHORARRAY($AR$5)),1),0))))</f>
        <v>#REF!</v>
      </c>
      <c r="ER25" t="e" cm="1">
        <f t="array" aca="1" ref="ER25" ca="1">_xlfn._xlws.FILTER(_xlfn.ANCHORARRAY($AO$5),NOT(ISNUMBER(_xlfn.XMATCH(_xlfn.ANCHORARRAY($AO$5),OFFSET(ER$5,0,0,ROWS(_xlfn.ANCHORARRAY($AR$5)),1),0))))</f>
        <v>#REF!</v>
      </c>
      <c r="ES25" t="e" cm="1">
        <f t="array" aca="1" ref="ES25" ca="1">_xlfn._xlws.FILTER(_xlfn.ANCHORARRAY($AO$5),NOT(ISNUMBER(_xlfn.XMATCH(_xlfn.ANCHORARRAY($AO$5),OFFSET(ES$5,0,0,ROWS(_xlfn.ANCHORARRAY($AR$5)),1),0))))</f>
        <v>#REF!</v>
      </c>
      <c r="ET25" t="e" cm="1">
        <f t="array" aca="1" ref="ET25" ca="1">_xlfn._xlws.FILTER(_xlfn.ANCHORARRAY($AO$5),NOT(ISNUMBER(_xlfn.XMATCH(_xlfn.ANCHORARRAY($AO$5),OFFSET(ET$5,0,0,ROWS(_xlfn.ANCHORARRAY($AR$5)),1),0))))</f>
        <v>#REF!</v>
      </c>
      <c r="EU25" t="e" cm="1">
        <f t="array" aca="1" ref="EU25" ca="1">_xlfn._xlws.FILTER(_xlfn.ANCHORARRAY($AO$5),NOT(ISNUMBER(_xlfn.XMATCH(_xlfn.ANCHORARRAY($AO$5),OFFSET(EU$5,0,0,ROWS(_xlfn.ANCHORARRAY($AR$5)),1),0))))</f>
        <v>#REF!</v>
      </c>
      <c r="EV25" t="e" cm="1">
        <f t="array" aca="1" ref="EV25" ca="1">_xlfn._xlws.FILTER(_xlfn.ANCHORARRAY($AO$5),NOT(ISNUMBER(_xlfn.XMATCH(_xlfn.ANCHORARRAY($AO$5),OFFSET(EV$5,0,0,ROWS(_xlfn.ANCHORARRAY($AR$5)),1),0))))</f>
        <v>#REF!</v>
      </c>
      <c r="EW25" t="e" cm="1">
        <f t="array" aca="1" ref="EW25" ca="1">_xlfn._xlws.FILTER(_xlfn.ANCHORARRAY($AO$5),NOT(ISNUMBER(_xlfn.XMATCH(_xlfn.ANCHORARRAY($AO$5),OFFSET(EW$5,0,0,ROWS(_xlfn.ANCHORARRAY($AR$5)),1),0))))</f>
        <v>#REF!</v>
      </c>
      <c r="EX25" t="e" cm="1">
        <f t="array" aca="1" ref="EX25" ca="1">_xlfn._xlws.FILTER(_xlfn.ANCHORARRAY($AO$5),NOT(ISNUMBER(_xlfn.XMATCH(_xlfn.ANCHORARRAY($AO$5),OFFSET(EX$5,0,0,ROWS(_xlfn.ANCHORARRAY($AR$5)),1),0))))</f>
        <v>#REF!</v>
      </c>
      <c r="EY25" t="e" cm="1">
        <f t="array" aca="1" ref="EY25" ca="1">_xlfn._xlws.FILTER(_xlfn.ANCHORARRAY($AO$5),NOT(ISNUMBER(_xlfn.XMATCH(_xlfn.ANCHORARRAY($AO$5),OFFSET(EY$5,0,0,ROWS(_xlfn.ANCHORARRAY($AR$5)),1),0))))</f>
        <v>#REF!</v>
      </c>
      <c r="EZ25" t="e" cm="1">
        <f t="array" aca="1" ref="EZ25" ca="1">_xlfn._xlws.FILTER(_xlfn.ANCHORARRAY($AO$5),NOT(ISNUMBER(_xlfn.XMATCH(_xlfn.ANCHORARRAY($AO$5),OFFSET(EZ$5,0,0,ROWS(_xlfn.ANCHORARRAY($AR$5)),1),0))))</f>
        <v>#REF!</v>
      </c>
      <c r="FA25" t="e" cm="1">
        <f t="array" aca="1" ref="FA25" ca="1">_xlfn._xlws.FILTER(_xlfn.ANCHORARRAY($AO$5),NOT(ISNUMBER(_xlfn.XMATCH(_xlfn.ANCHORARRAY($AO$5),OFFSET(FA$5,0,0,ROWS(_xlfn.ANCHORARRAY($AR$5)),1),0))))</f>
        <v>#REF!</v>
      </c>
      <c r="FB25" t="e" cm="1">
        <f t="array" aca="1" ref="FB25" ca="1">_xlfn._xlws.FILTER(_xlfn.ANCHORARRAY($AO$5),NOT(ISNUMBER(_xlfn.XMATCH(_xlfn.ANCHORARRAY($AO$5),OFFSET(FB$5,0,0,ROWS(_xlfn.ANCHORARRAY($AR$5)),1),0))))</f>
        <v>#REF!</v>
      </c>
      <c r="FC25" t="e" cm="1">
        <f t="array" aca="1" ref="FC25" ca="1">_xlfn._xlws.FILTER(_xlfn.ANCHORARRAY($AO$5),NOT(ISNUMBER(_xlfn.XMATCH(_xlfn.ANCHORARRAY($AO$5),OFFSET(FC$5,0,0,ROWS(_xlfn.ANCHORARRAY($AR$5)),1),0))))</f>
        <v>#REF!</v>
      </c>
      <c r="FD25" t="e" cm="1">
        <f t="array" aca="1" ref="FD25" ca="1">_xlfn._xlws.FILTER(_xlfn.ANCHORARRAY($AO$5),NOT(ISNUMBER(_xlfn.XMATCH(_xlfn.ANCHORARRAY($AO$5),OFFSET(FD$5,0,0,ROWS(_xlfn.ANCHORARRAY($AR$5)),1),0))))</f>
        <v>#REF!</v>
      </c>
      <c r="FE25" t="e" cm="1">
        <f t="array" aca="1" ref="FE25" ca="1">_xlfn._xlws.FILTER(_xlfn.ANCHORARRAY($AO$5),NOT(ISNUMBER(_xlfn.XMATCH(_xlfn.ANCHORARRAY($AO$5),OFFSET(FE$5,0,0,ROWS(_xlfn.ANCHORARRAY($AR$5)),1),0))))</f>
        <v>#REF!</v>
      </c>
      <c r="FF25" t="e" cm="1">
        <f t="array" aca="1" ref="FF25" ca="1">_xlfn._xlws.FILTER(_xlfn.ANCHORARRAY($AO$5),NOT(ISNUMBER(_xlfn.XMATCH(_xlfn.ANCHORARRAY($AO$5),OFFSET(FF$5,0,0,ROWS(_xlfn.ANCHORARRAY($AR$5)),1),0))))</f>
        <v>#REF!</v>
      </c>
    </row>
    <row r="44" spans="44:44">
      <c r="AR44" s="118" t="s">
        <v>267</v>
      </c>
    </row>
    <row r="46" spans="44:44">
      <c r="AR46" t="b" cm="1">
        <f t="array" aca="1" ref="AR46" ca="1">ISNUMBER(_xlfn.XMATCH(_xlfn.ANCHORARRAY(AR24),_xlfn.ANCHORARRAY(AR44)))</f>
        <v>0</v>
      </c>
    </row>
    <row r="49" spans="44:60">
      <c r="AR49" t="e" cm="1">
        <f t="array" aca="1" ref="AR49" ca="1">_xlfn.XMATCH(_xlfn.ANCHORARRAY(AR44),_xlfn.ANCHORARRAY($AR$24),0)</f>
        <v>#REF!</v>
      </c>
    </row>
    <row r="50" spans="44:60">
      <c r="AR50" t="e" cm="1" vm="2">
        <f t="array" aca="1" ref="AR50" ca="1">_xlfn._xlws.FILTER(_xlfn.ANCHORARRAY(AR24),_xlfn.ANCHORARRAY(AR46))</f>
        <v>#VALUE!</v>
      </c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</row>
    <row r="51" spans="44:60">
      <c r="AR51" t="e" cm="1" vm="2">
        <f t="array" aca="1" ref="AR51" ca="1">_xlfn._xlws.FILTER(OFFSET(_xlfn.ANCHORARRAY($AR$25),0,0,,COLUMNS(_xlfn.ANCHORARRAY($AR$24))),_xlfn.ANCHORARRAY(AR46))</f>
        <v>#VALUE!</v>
      </c>
    </row>
  </sheetData>
  <mergeCells count="1">
    <mergeCell ref="M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Results</vt:lpstr>
      <vt:lpstr>Stats</vt:lpstr>
      <vt:lpstr>Hot Tip Teams Used</vt:lpstr>
      <vt:lpstr>LadderRoundByRound</vt:lpstr>
      <vt:lpstr>InTheMoneyRank</vt:lpstr>
      <vt:lpstr>Stats!Print_Area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Craig Owens</cp:lastModifiedBy>
  <cp:lastPrinted>2022-08-14T12:15:47Z</cp:lastPrinted>
  <dcterms:created xsi:type="dcterms:W3CDTF">2022-08-14T12:05:24Z</dcterms:created>
  <dcterms:modified xsi:type="dcterms:W3CDTF">2022-08-14T12:18:11Z</dcterms:modified>
</cp:coreProperties>
</file>